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Saka teed/"/>
    </mc:Choice>
  </mc:AlternateContent>
  <xr:revisionPtr revIDLastSave="422" documentId="13_ncr:1_{882B83A3-50AD-414D-8CCF-3EE09D24A1D8}" xr6:coauthVersionLast="47" xr6:coauthVersionMax="47" xr10:uidLastSave="{E949211A-DC57-4625-9B0D-1B80AC679F5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6" i="11" l="1"/>
  <c r="F87" i="11"/>
  <c r="F88" i="11"/>
  <c r="F89" i="11"/>
  <c r="F90" i="11"/>
  <c r="F181" i="11"/>
  <c r="F178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9" i="11"/>
  <c r="F180" i="11"/>
  <c r="F183" i="11" l="1"/>
  <c r="F121" i="11"/>
  <c r="F93" i="11"/>
  <c r="F19" i="11" l="1"/>
  <c r="F20" i="11"/>
  <c r="F21" i="11"/>
  <c r="F99" i="11" l="1"/>
  <c r="F189" i="11"/>
  <c r="F188" i="11"/>
  <c r="F187" i="11"/>
  <c r="F186" i="11"/>
  <c r="F185" i="11"/>
  <c r="F182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7" i="11"/>
  <c r="F126" i="11"/>
  <c r="F125" i="11"/>
  <c r="F124" i="11"/>
  <c r="F123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98" i="11"/>
  <c r="F97" i="11"/>
  <c r="F96" i="11"/>
  <c r="F95" i="11"/>
  <c r="F92" i="11"/>
  <c r="F91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5" i="11"/>
  <c r="F41" i="11"/>
  <c r="F128" i="11" l="1"/>
  <c r="F190" i="11"/>
  <c r="F100" i="11"/>
  <c r="F49" i="11"/>
  <c r="F48" i="11"/>
  <c r="F47" i="11"/>
  <c r="F46" i="11"/>
  <c r="F45" i="11"/>
  <c r="F44" i="11"/>
  <c r="F43" i="11"/>
  <c r="F42" i="11"/>
  <c r="F40" i="11"/>
  <c r="F39" i="11"/>
  <c r="F38" i="11"/>
  <c r="F37" i="11"/>
  <c r="F36" i="11"/>
  <c r="F35" i="11"/>
  <c r="F34" i="11"/>
  <c r="F33" i="11"/>
  <c r="F52" i="11" l="1"/>
  <c r="F54" i="11"/>
  <c r="F53" i="11"/>
  <c r="F51" i="11"/>
  <c r="F32" i="11"/>
  <c r="F31" i="11"/>
  <c r="F30" i="11"/>
  <c r="F29" i="11"/>
  <c r="F28" i="11"/>
  <c r="F27" i="11"/>
  <c r="F26" i="11"/>
  <c r="F25" i="11"/>
  <c r="F24" i="11"/>
  <c r="F23" i="11"/>
  <c r="F22" i="11"/>
  <c r="F18" i="11"/>
  <c r="F17" i="11"/>
  <c r="F16" i="11"/>
  <c r="F15" i="11"/>
  <c r="F14" i="11"/>
  <c r="F13" i="11"/>
  <c r="F12" i="11"/>
  <c r="F11" i="11"/>
  <c r="F10" i="11"/>
  <c r="F9" i="11"/>
  <c r="F56" i="11" l="1"/>
  <c r="E191" i="11" l="1"/>
  <c r="E192" i="11" s="1"/>
  <c r="E193" i="11" s="1"/>
</calcChain>
</file>

<file path=xl/sharedStrings.xml><?xml version="1.0" encoding="utf-8"?>
<sst xmlns="http://schemas.openxmlformats.org/spreadsheetml/2006/main" count="379" uniqueCount="107">
  <si>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</si>
  <si>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</si>
  <si>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</si>
  <si>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</si>
  <si>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</si>
  <si>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</si>
  <si>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</si>
  <si>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</si>
  <si>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</si>
  <si>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</si>
  <si>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</si>
  <si>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</si>
  <si>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</si>
  <si>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</si>
  <si>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</si>
  <si>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</si>
  <si>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</si>
  <si>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</si>
  <si>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</si>
  <si>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</si>
  <si>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</si>
  <si>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</si>
  <si>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</si>
  <si>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</si>
  <si>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</si>
  <si>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</si>
  <si>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</si>
  <si>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</si>
  <si>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</si>
  <si>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</si>
  <si>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</si>
  <si>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Võsa, peenmetsa ja metsa raie, koondamine hunnikutesse ja kokkuvedu 200m</t>
  </si>
  <si>
    <t>Liiklusmärgi 221 "Anna teed" komplekti paigaldamine koos eelteavitusmärgiga 221+811 (suurusgrupp 2)</t>
  </si>
  <si>
    <t>1 kompl.</t>
  </si>
  <si>
    <t>Liiklusmärgi 644 "Tee nimetus" komplekti (2tk) paigaldamine</t>
  </si>
  <si>
    <t>Liiklusmärgi 341 "Massipiirang" komplekti paigaldamine koos lisateatetahvliga 891b "Välja arvatud RMK loal" (suurusgrupp 2)</t>
  </si>
  <si>
    <t>Ehitustööde ajaks ajutise liikluse korraldamine ja liiklusmärkide paigaldus</t>
  </si>
  <si>
    <t>Ehitusjärgne teeäärte niitmine poomniidukiga (min 2+2m)</t>
  </si>
  <si>
    <t>Killustikust (fr 16/32 mm) teekatte ehitamine koos tihendamisega, H=10 cm (+materjal ja vedu karjäärist)</t>
  </si>
  <si>
    <t>Killustikust (fr 16/32 mm) tee- elemendi katte ehitamine koos tihendamisega, H=10 cm (+materjal ja vedu karjäärist)</t>
  </si>
  <si>
    <t>Koordinaatidega seotud teostusjoonise koostamine (RMK nõuete kohane ja digitaalne)</t>
  </si>
  <si>
    <t>Geotekstiili (Deklareeritud tõmbetugevus MD/CMD ≥20 kN/m, 5,0 m lai, mittekootud) paigaldamine tihendatud ja profileeritud tee-elemendi muldele</t>
  </si>
  <si>
    <t>Geotekstiili (Deklareeritud tõmbetugevus MD/CMD ≥20 kN/m, 5,0 m lai, mittekootud) paigaldamine tihendatud ja profileeritud muldele</t>
  </si>
  <si>
    <t>Aherainest (fr. 10/90(125)mm) teealuse ehitamine koos tihendamisega, H=30 cm (+materjal ja vedu karjäärist)</t>
  </si>
  <si>
    <t>Aherainest (fr. 10/90(125)mm) tee-elemendi aluse ehitamine koos tihendamisega, H=30 cm (+materjal ja vedu karjäärist)</t>
  </si>
  <si>
    <t>Tee- ja kraavitrassi ning teerajatiste alune kändude juurimine ekskavaatoriga</t>
  </si>
  <si>
    <t>Uute kraavide ja nõvade mahamärkimine</t>
  </si>
  <si>
    <t>Ekspluatatsioonieelne sette eemaldamine ekskavaatoriga (10% põhikaevest)</t>
  </si>
  <si>
    <t>Truupide mahamärkimine</t>
  </si>
  <si>
    <t>Di=40 cm plasttruubi torustiku, tüüp 40PT, ehitamine (profileeritud plasttoru, SN8)</t>
  </si>
  <si>
    <t>Di=50 cm plasttruubi torustiku, tüüp 50PT, ehitamine (profileeritud plasttoru, SN8)</t>
  </si>
  <si>
    <t>2 otsakut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</si>
  <si>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</si>
  <si>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Tähispostid truubile</t>
  </si>
  <si>
    <t>Tee parameetrite ja -elementide mahamärkimine (telg, servad, kraavide siseservad)</t>
  </si>
  <si>
    <t>Tee rajatiste mahamärkimine</t>
  </si>
  <si>
    <t>Lisa 1 - Hinnapakkumuse vorm hankes "Saka teede ehitamine"</t>
  </si>
  <si>
    <t>2,715 km</t>
  </si>
  <si>
    <t>Söe tee (0,773 km) ehitamine</t>
  </si>
  <si>
    <t>Söe tee (0,773 km) ehitamine kokku</t>
  </si>
  <si>
    <t>Abrami tee (0,385 km) ehitamine</t>
  </si>
  <si>
    <t>Abrami tee (0,385 km) ehitamine kokku</t>
  </si>
  <si>
    <t>Võhma tee (0,315 km) ehitamine</t>
  </si>
  <si>
    <t>Võhma tee (0,315 km) ehitamine kokku</t>
  </si>
  <si>
    <t>Karjaoru tee (1,232 km) ehitamine</t>
  </si>
  <si>
    <t>Karjaoru tee (1,232 km) ehitamine kokku</t>
  </si>
  <si>
    <t>EN - ehitatava teenõva kaeve koos pinnase planeerimisega</t>
  </si>
  <si>
    <t xml:space="preserve">Ø 40 cm plasttruubi mattkindlustusega otsaku ehitamine (tüüp MAO) </t>
  </si>
  <si>
    <t xml:space="preserve">Ø 50 cm plasttruubi mattkindlustusega otsaku ehitamine (tüüp MAO) </t>
  </si>
  <si>
    <t>Elektrilevi OÜ madalpingeliini rippekõrguse tõstmine</t>
  </si>
  <si>
    <t>km</t>
  </si>
  <si>
    <t>Olemasoleva teemulde töötlemine profiili koos teekraede likvideerimisega ning mulde tihendamisega</t>
  </si>
  <si>
    <r>
      <t>m</t>
    </r>
    <r>
      <rPr>
        <vertAlign val="superscript"/>
        <sz val="8"/>
        <rFont val="Arial"/>
        <family val="2"/>
        <charset val="186"/>
      </rPr>
      <t>2</t>
    </r>
  </si>
  <si>
    <r>
      <t>m</t>
    </r>
    <r>
      <rPr>
        <vertAlign val="superscript"/>
        <sz val="8"/>
        <rFont val="Arial"/>
        <family val="2"/>
        <charset val="186"/>
      </rPr>
      <t>3</t>
    </r>
  </si>
  <si>
    <t>Mahasõidukoht M3 muldkeha ja katendi ehitamine koos tihendamisega (L=10 m, R=10 m, W=4,5 m) s.h.</t>
  </si>
  <si>
    <r>
      <t>Teede T-kujulise ristumiskoha (R-T) muldkeha ja katendi ehitamine koos tihendamisega*</t>
    </r>
    <r>
      <rPr>
        <b/>
        <vertAlign val="superscript"/>
        <sz val="8"/>
        <rFont val="Arial"/>
        <family val="2"/>
        <charset val="186"/>
      </rPr>
      <t>5</t>
    </r>
    <r>
      <rPr>
        <b/>
        <sz val="8"/>
        <rFont val="Arial"/>
        <family val="2"/>
        <charset val="186"/>
      </rPr>
      <t xml:space="preserve"> s.h.</t>
    </r>
  </si>
  <si>
    <t>Möödasõidukoha muldkeha ja katendi ehitamine koos tihendamisega (L=25(55) m, W=4,0 m) s.h.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</si>
  <si>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</si>
  <si>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Gaasitrassi ristumiskoha ehitamine (vt lisa 7, töö nr HGP22014) s.h.</t>
  </si>
  <si>
    <t>Gaasitrassi ristumiskoha ehitamine (lisa 7, töö nr HGP22014) s.h.</t>
  </si>
  <si>
    <t>Kebu Bitumen Binde lintmähis toru isoleerimiseks, 10x0,2m, D-kat torule DN500, L=9m</t>
  </si>
  <si>
    <t>Turvalindi "GAAS" paigaldamine</t>
  </si>
  <si>
    <t>Poolitatav kaitsehülssi PPØ110 andmesidekaablile paigaldamine</t>
  </si>
  <si>
    <t>Betoon plaat 2000x4000x150mm koos paigaldamisega</t>
  </si>
  <si>
    <t>UK - uuendatava kuivenduskraavi kaeve</t>
  </si>
  <si>
    <t>ET - ehitatava teekraavi kaeve</t>
  </si>
  <si>
    <t>UE - uuendatava eesvoolu kaeve</t>
  </si>
  <si>
    <t>Kaeve laialiajamine (60% kaevest) sh ekspluatatsioonieelse kaeve laiali ajamine</t>
  </si>
  <si>
    <t>Teekraavide/nõvade kaeve paigaldamine teemuldesse</t>
  </si>
  <si>
    <r>
      <t>m</t>
    </r>
    <r>
      <rPr>
        <vertAlign val="superscript"/>
        <sz val="8"/>
        <rFont val="Arial"/>
        <family val="2"/>
      </rPr>
      <t>3</t>
    </r>
  </si>
  <si>
    <t>Kivikindlustisega kraaviühenduse Kü-k3 rajamine, H=2,3 m</t>
  </si>
  <si>
    <t>Di=300mm plasttruubi torustiku, tüüp 30-PT (gofreeritud, Sn8), a. 9m ehitamine ilma otsakuta (tüüpjoonis 1.7 2008a)</t>
  </si>
  <si>
    <t>Ø 40…70 cm truubitoru (r/b) väljatõstmine ja utiliseerimine</t>
  </si>
  <si>
    <t>Sutermu-Kolga-Saka tee aluse truubi (T12) puhastamine</t>
  </si>
  <si>
    <t>Saka-Ontika-Toila kõrvalmaantee aluse truubi (T13) puhastamine</t>
  </si>
  <si>
    <t>Karjaoru tee kõrvalharu aluse truubi (T14) puhastamine</t>
  </si>
  <si>
    <t>Teemulde ehitamine teekraavide/nõvade pinnasest, koos tihendamisega</t>
  </si>
  <si>
    <t>Juurdeveetavast pinnasest (kruusliiv) tee mulde rajamine koos tihendamisega PK5 - PK6 (+materjal ja vedu karjäärist)</t>
  </si>
  <si>
    <t>Mahasõidukoht M1 muldkeha ja katendi ehitamine koos tihendamisega (L=20 m, R=10 m, W=4,5 m) s.h.</t>
  </si>
  <si>
    <t xml:space="preserve">Kaeve äravedu ja planeerimine kraavi (502, Lingukivi kü piires + tee lõpus paikneva TP-T piires) setetest puhastamisel, I-II gr pinnas. Veokaugus kuni 300 m. </t>
  </si>
  <si>
    <t>Tallinn-Narva maanteelt mahasõidu koha aluse truubi (T4, T6) puhastamine</t>
  </si>
  <si>
    <t>Betoonkaevu tähistamine ja/või vajadusel maapealse osa likvideerimine</t>
  </si>
  <si>
    <t>Küngaste mahakaeve ja lüke kuni 85 m, koos planeerimise ja tihendamisega</t>
  </si>
  <si>
    <r>
      <t>Laoplatsi (möödasõidukoha) katendi ehitamine koos tihendamisega (A=1182 m</t>
    </r>
    <r>
      <rPr>
        <b/>
        <vertAlign val="superscript"/>
        <sz val="8"/>
        <rFont val="Arial"/>
        <family val="2"/>
        <charset val="186"/>
      </rPr>
      <t>2</t>
    </r>
    <r>
      <rPr>
        <b/>
        <sz val="8"/>
        <rFont val="Arial"/>
        <family val="2"/>
        <charset val="186"/>
      </rPr>
      <t>) s.h.</t>
    </r>
  </si>
  <si>
    <t>Muldkeha rajamine juurdetoodavast pinnasest (kruusliiv), H=20 cm (+materjal ja vedu karjäärist)</t>
  </si>
  <si>
    <t>Kebu Bitumen Binde lintmähis toru isoleerimiseks, 10x0,2m, D-kat torule DN500, L=13m</t>
  </si>
  <si>
    <t>Teede T-kujulise tagasipööramisekoha TP-T muldkeha ja katendi ehitamine koos tihendamisega (L=35+35 m, W=4,5 m)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</si>
</sst>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sz val="8"/>
      <name val="Arial"/>
      <family val="2"/>
    </font>
    <font>
      <b/>
      <vertAlign val="superscript"/>
      <sz val="8"/>
      <name val="Arial"/>
      <family val="2"/>
      <charset val="186"/>
    </font>
    <font>
      <vertAlign val="superscript"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27" applyAlignment="0"/>
    <xf numFmtId="0" fontId="1" fillId="0" borderId="0"/>
  </cellStyleXfs>
  <cellXfs count="9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42" applyFont="1" applyBorder="1" applyAlignment="1">
      <alignment vertical="center" wrapText="1"/>
    </xf>
    <xf numFmtId="1" fontId="30" fillId="0" borderId="14" xfId="57" applyFont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4" fontId="29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right" vertical="center" wrapText="1"/>
    </xf>
    <xf numFmtId="0" fontId="2" fillId="0" borderId="14" xfId="51" applyFont="1" applyBorder="1" applyAlignment="1">
      <alignment horizontal="left" vertical="center" wrapText="1"/>
    </xf>
    <xf numFmtId="0" fontId="2" fillId="0" borderId="14" xfId="51" applyFont="1" applyBorder="1" applyAlignment="1">
      <alignment horizontal="center" vertical="center" wrapText="1"/>
    </xf>
    <xf numFmtId="0" fontId="2" fillId="0" borderId="14" xfId="51" applyFont="1" applyBorder="1" applyAlignment="1">
      <alignment horizontal="right" vertical="center" wrapText="1"/>
    </xf>
    <xf numFmtId="1" fontId="2" fillId="0" borderId="14" xfId="57" applyFont="1" applyAlignment="1">
      <alignment vertical="center" wrapText="1"/>
    </xf>
    <xf numFmtId="0" fontId="32" fillId="0" borderId="14" xfId="43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/>
    </xf>
    <xf numFmtId="2" fontId="32" fillId="0" borderId="14" xfId="0" applyNumberFormat="1" applyFont="1" applyBorder="1" applyAlignment="1">
      <alignment horizontal="right" vertical="center"/>
    </xf>
    <xf numFmtId="0" fontId="32" fillId="0" borderId="14" xfId="0" applyFont="1" applyBorder="1" applyAlignment="1">
      <alignment vertical="center"/>
    </xf>
    <xf numFmtId="3" fontId="32" fillId="0" borderId="14" xfId="0" applyNumberFormat="1" applyFont="1" applyBorder="1" applyAlignment="1">
      <alignment horizontal="right" vertical="center"/>
    </xf>
    <xf numFmtId="0" fontId="2" fillId="0" borderId="14" xfId="73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14" xfId="0" applyFont="1" applyBorder="1" applyAlignment="1">
      <alignment horizontal="right" vertical="center"/>
    </xf>
    <xf numFmtId="0" fontId="32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164" fontId="2" fillId="0" borderId="14" xfId="0" applyNumberFormat="1" applyFont="1" applyBorder="1" applyAlignment="1">
      <alignment horizontal="right" vertical="center"/>
    </xf>
    <xf numFmtId="0" fontId="2" fillId="0" borderId="14" xfId="51" applyFont="1" applyBorder="1" applyAlignment="1">
      <alignment vertical="center" wrapText="1"/>
    </xf>
    <xf numFmtId="3" fontId="2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/>
    </xf>
    <xf numFmtId="0" fontId="30" fillId="0" borderId="14" xfId="51" applyFont="1" applyBorder="1" applyAlignment="1">
      <alignment horizontal="right" vertical="center" wrapText="1"/>
    </xf>
    <xf numFmtId="0" fontId="32" fillId="0" borderId="14" xfId="0" applyFont="1" applyBorder="1" applyAlignment="1">
      <alignment vertical="center" wrapText="1"/>
    </xf>
    <xf numFmtId="0" fontId="32" fillId="0" borderId="14" xfId="0" applyFont="1" applyBorder="1" applyAlignment="1">
      <alignment horizontal="left" vertical="center" wrapText="1"/>
    </xf>
    <xf numFmtId="0" fontId="2" fillId="24" borderId="14" xfId="0" applyFont="1" applyFill="1" applyBorder="1" applyAlignment="1">
      <alignment vertical="center" wrapText="1"/>
    </xf>
    <xf numFmtId="0" fontId="2" fillId="24" borderId="14" xfId="0" applyFont="1" applyFill="1" applyBorder="1" applyAlignment="1">
      <alignment horizontal="center" vertical="center"/>
    </xf>
    <xf numFmtId="3" fontId="29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3" xr:uid="{86BC8E77-233F-4AAB-91BC-A60607F6C816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CD313361-786E-4AEF-9331-075DD2314D62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06"/>
  <sheetViews>
    <sheetView tabSelected="1" topLeftCell="A17" workbookViewId="0">
      <selection activeCell="B23" sqref="B2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1" customFormat="1" ht="24.6" customHeight="1" x14ac:dyDescent="0.25">
      <c r="A1" s="64" t="s">
        <v>56</v>
      </c>
      <c r="B1" s="65"/>
      <c r="C1" s="65"/>
      <c r="D1" s="65"/>
      <c r="E1" s="65"/>
      <c r="F1" s="65"/>
    </row>
    <row r="2" spans="1:50" s="11" customFormat="1" ht="12.75" customHeight="1" x14ac:dyDescent="0.25">
      <c r="A2" s="3"/>
      <c r="B2" s="6"/>
      <c r="C2" s="3"/>
      <c r="D2" s="9"/>
      <c r="E2" s="7"/>
      <c r="F2" s="7"/>
    </row>
    <row r="3" spans="1:50" s="11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66" t="s">
        <v>3</v>
      </c>
      <c r="B5" s="69" t="s">
        <v>1</v>
      </c>
      <c r="C5" s="69" t="s">
        <v>4</v>
      </c>
      <c r="D5" s="69" t="s">
        <v>5</v>
      </c>
      <c r="E5" s="72" t="s">
        <v>6</v>
      </c>
      <c r="F5" s="75" t="s">
        <v>7</v>
      </c>
    </row>
    <row r="6" spans="1:50" s="4" customFormat="1" ht="13.2" x14ac:dyDescent="0.25">
      <c r="A6" s="67"/>
      <c r="B6" s="70"/>
      <c r="C6" s="70"/>
      <c r="D6" s="70"/>
      <c r="E6" s="73"/>
      <c r="F6" s="76"/>
      <c r="G6" s="1"/>
      <c r="H6" s="1"/>
      <c r="I6" s="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</row>
    <row r="7" spans="1:50" s="4" customFormat="1" ht="12.75" customHeight="1" thickBot="1" x14ac:dyDescent="0.3">
      <c r="A7" s="68"/>
      <c r="B7" s="71"/>
      <c r="C7" s="71"/>
      <c r="D7" s="17" t="s">
        <v>57</v>
      </c>
      <c r="E7" s="74"/>
      <c r="F7" s="77"/>
      <c r="G7" s="1"/>
      <c r="H7" s="1"/>
      <c r="I7" s="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</row>
    <row r="8" spans="1:50" s="4" customFormat="1" ht="12.75" customHeight="1" x14ac:dyDescent="0.25">
      <c r="A8" s="80" t="s">
        <v>58</v>
      </c>
      <c r="B8" s="69"/>
      <c r="C8" s="69"/>
      <c r="D8" s="69"/>
      <c r="E8" s="69"/>
      <c r="F8" s="81"/>
      <c r="G8" s="1"/>
      <c r="H8" s="1"/>
      <c r="I8" s="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</row>
    <row r="9" spans="1:50" s="4" customFormat="1" ht="10.8" customHeight="1" x14ac:dyDescent="0.25">
      <c r="A9" s="12">
        <v>1</v>
      </c>
      <c r="B9" s="34" t="s">
        <v>31</v>
      </c>
      <c r="C9" s="35" t="s">
        <v>13</v>
      </c>
      <c r="D9" s="36">
        <v>5</v>
      </c>
      <c r="E9" s="19"/>
      <c r="F9" s="13">
        <f t="shared" ref="F9:F18" si="0">SUM(D9*E9)</f>
        <v>0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</row>
    <row r="10" spans="1:50" s="4" customFormat="1" ht="10.8" customHeight="1" x14ac:dyDescent="0.25">
      <c r="A10" s="12">
        <v>2</v>
      </c>
      <c r="B10" s="38" t="s">
        <v>45</v>
      </c>
      <c r="C10" s="39" t="s">
        <v>25</v>
      </c>
      <c r="D10" s="40">
        <v>1.04</v>
      </c>
      <c r="E10" s="19"/>
      <c r="F10" s="13">
        <f>SUM(D10*E10)</f>
        <v>0</v>
      </c>
      <c r="G10" s="11"/>
      <c r="H10" s="11"/>
      <c r="I10" s="14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  <row r="11" spans="1:50" s="4" customFormat="1" ht="10.8" customHeight="1" x14ac:dyDescent="0.25">
      <c r="A11" s="12">
        <v>3</v>
      </c>
      <c r="B11" s="41" t="s">
        <v>46</v>
      </c>
      <c r="C11" s="39" t="s">
        <v>15</v>
      </c>
      <c r="D11" s="42">
        <v>888</v>
      </c>
      <c r="E11" s="19"/>
      <c r="F11" s="13">
        <f t="shared" si="0"/>
        <v>0</v>
      </c>
      <c r="G11" s="11"/>
      <c r="H11" s="11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50" s="4" customFormat="1" ht="10.8" customHeight="1" x14ac:dyDescent="0.25">
      <c r="A12" s="12">
        <v>4</v>
      </c>
      <c r="B12" s="43" t="s">
        <v>66</v>
      </c>
      <c r="C12" s="39" t="s">
        <v>15</v>
      </c>
      <c r="D12" s="42">
        <v>888</v>
      </c>
      <c r="E12" s="19"/>
      <c r="F12" s="13">
        <f t="shared" si="0"/>
        <v>0</v>
      </c>
      <c r="G12" s="11"/>
      <c r="H12" s="11"/>
      <c r="I12" s="1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</row>
    <row r="13" spans="1:50" s="4" customFormat="1" ht="10.8" customHeight="1" x14ac:dyDescent="0.25">
      <c r="A13" s="12">
        <v>5</v>
      </c>
      <c r="B13" s="44" t="s">
        <v>48</v>
      </c>
      <c r="C13" s="39" t="s">
        <v>14</v>
      </c>
      <c r="D13" s="45">
        <v>3</v>
      </c>
      <c r="E13" s="19"/>
      <c r="F13" s="13">
        <f t="shared" si="0"/>
        <v>0</v>
      </c>
      <c r="G13" s="11"/>
      <c r="H13" s="11"/>
      <c r="I13" s="14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</row>
    <row r="14" spans="1:50" s="4" customFormat="1" ht="10.8" customHeight="1" x14ac:dyDescent="0.25">
      <c r="A14" s="12">
        <v>6</v>
      </c>
      <c r="B14" s="38" t="s">
        <v>49</v>
      </c>
      <c r="C14" s="39" t="s">
        <v>15</v>
      </c>
      <c r="D14" s="45">
        <v>16</v>
      </c>
      <c r="E14" s="19"/>
      <c r="F14" s="13">
        <f t="shared" si="0"/>
        <v>0</v>
      </c>
      <c r="G14" s="11"/>
      <c r="H14" s="11"/>
      <c r="I14" s="14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</row>
    <row r="15" spans="1:50" s="4" customFormat="1" ht="10.8" customHeight="1" x14ac:dyDescent="0.25">
      <c r="A15" s="12">
        <v>7</v>
      </c>
      <c r="B15" s="38" t="s">
        <v>50</v>
      </c>
      <c r="C15" s="39" t="s">
        <v>15</v>
      </c>
      <c r="D15" s="45">
        <v>10</v>
      </c>
      <c r="E15" s="19"/>
      <c r="F15" s="13">
        <f t="shared" si="0"/>
        <v>0</v>
      </c>
      <c r="G15" s="11"/>
      <c r="H15" s="11"/>
      <c r="I15" s="14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</row>
    <row r="16" spans="1:50" s="4" customFormat="1" ht="10.8" customHeight="1" x14ac:dyDescent="0.25">
      <c r="A16" s="12">
        <v>8</v>
      </c>
      <c r="B16" s="38" t="s">
        <v>67</v>
      </c>
      <c r="C16" s="39" t="s">
        <v>51</v>
      </c>
      <c r="D16" s="45">
        <v>2</v>
      </c>
      <c r="E16" s="19"/>
      <c r="F16" s="13">
        <f t="shared" si="0"/>
        <v>0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</row>
    <row r="17" spans="1:50" s="4" customFormat="1" ht="10.8" customHeight="1" x14ac:dyDescent="0.25">
      <c r="A17" s="12">
        <v>9</v>
      </c>
      <c r="B17" s="46" t="s">
        <v>68</v>
      </c>
      <c r="C17" s="39" t="s">
        <v>51</v>
      </c>
      <c r="D17" s="45">
        <v>1</v>
      </c>
      <c r="E17" s="19"/>
      <c r="F17" s="13">
        <f t="shared" si="0"/>
        <v>0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</row>
    <row r="18" spans="1:50" s="4" customFormat="1" ht="10.8" customHeight="1" x14ac:dyDescent="0.25">
      <c r="A18" s="12">
        <v>10</v>
      </c>
      <c r="B18" s="38" t="s">
        <v>53</v>
      </c>
      <c r="C18" s="39" t="s">
        <v>14</v>
      </c>
      <c r="D18" s="45">
        <v>2</v>
      </c>
      <c r="E18" s="19"/>
      <c r="F18" s="13">
        <f t="shared" si="0"/>
        <v>0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</row>
    <row r="19" spans="1:50" s="4" customFormat="1" ht="10.8" customHeight="1" x14ac:dyDescent="0.25">
      <c r="A19" s="12">
        <v>11</v>
      </c>
      <c r="B19" s="47" t="s">
        <v>69</v>
      </c>
      <c r="C19" s="18" t="s">
        <v>14</v>
      </c>
      <c r="D19" s="27">
        <v>1</v>
      </c>
      <c r="E19" s="19"/>
      <c r="F19" s="13">
        <f t="shared" ref="F19:F21" si="1">SUM(D19*E19)</f>
        <v>0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</row>
    <row r="20" spans="1:50" s="4" customFormat="1" ht="21.6" customHeight="1" x14ac:dyDescent="0.25">
      <c r="A20" s="12">
        <v>12</v>
      </c>
      <c r="B20" s="20" t="s">
        <v>54</v>
      </c>
      <c r="C20" s="18" t="s">
        <v>70</v>
      </c>
      <c r="D20" s="48">
        <v>0.77300000000000002</v>
      </c>
      <c r="E20" s="19"/>
      <c r="F20" s="13">
        <f t="shared" si="1"/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</row>
    <row r="21" spans="1:50" s="4" customFormat="1" ht="10.8" customHeight="1" x14ac:dyDescent="0.25">
      <c r="A21" s="12">
        <v>13</v>
      </c>
      <c r="B21" s="20" t="s">
        <v>55</v>
      </c>
      <c r="C21" s="18" t="s">
        <v>14</v>
      </c>
      <c r="D21" s="27">
        <v>8</v>
      </c>
      <c r="E21" s="19"/>
      <c r="F21" s="13">
        <f t="shared" si="1"/>
        <v>0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</row>
    <row r="22" spans="1:50" s="4" customFormat="1" ht="21.6" customHeight="1" x14ac:dyDescent="0.25">
      <c r="A22" s="12">
        <v>14</v>
      </c>
      <c r="B22" s="49" t="s">
        <v>71</v>
      </c>
      <c r="C22" s="18" t="s">
        <v>72</v>
      </c>
      <c r="D22" s="50">
        <v>4780</v>
      </c>
      <c r="E22" s="19"/>
      <c r="F22" s="13">
        <f t="shared" ref="F22" si="2">SUM(D22*E22)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</row>
    <row r="23" spans="1:50" s="4" customFormat="1" ht="21.6" customHeight="1" x14ac:dyDescent="0.25">
      <c r="A23" s="12">
        <v>15</v>
      </c>
      <c r="B23" s="37" t="s">
        <v>42</v>
      </c>
      <c r="C23" s="18" t="s">
        <v>72</v>
      </c>
      <c r="D23" s="50">
        <v>3734</v>
      </c>
      <c r="E23" s="19"/>
      <c r="F23" s="13">
        <f t="shared" ref="F23:F32" si="3">SUM(D23*E23)</f>
        <v>0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</row>
    <row r="24" spans="1:50" s="4" customFormat="1" ht="21.6" customHeight="1" x14ac:dyDescent="0.25">
      <c r="A24" s="12">
        <v>16</v>
      </c>
      <c r="B24" s="22" t="s">
        <v>43</v>
      </c>
      <c r="C24" s="18" t="s">
        <v>73</v>
      </c>
      <c r="D24" s="50">
        <v>1245</v>
      </c>
      <c r="E24" s="19"/>
      <c r="F24" s="13">
        <f t="shared" si="3"/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</row>
    <row r="25" spans="1:50" s="4" customFormat="1" ht="21.6" customHeight="1" x14ac:dyDescent="0.25">
      <c r="A25" s="12">
        <v>17</v>
      </c>
      <c r="B25" s="22" t="s">
        <v>38</v>
      </c>
      <c r="C25" s="18" t="s">
        <v>73</v>
      </c>
      <c r="D25" s="50">
        <v>351</v>
      </c>
      <c r="E25" s="19"/>
      <c r="F25" s="13">
        <f t="shared" si="3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</row>
    <row r="26" spans="1:50" s="4" customFormat="1" ht="21.6" customHeight="1" x14ac:dyDescent="0.25">
      <c r="A26" s="12">
        <v>18</v>
      </c>
      <c r="B26" s="51" t="s">
        <v>74</v>
      </c>
      <c r="C26" s="18" t="s">
        <v>14</v>
      </c>
      <c r="D26" s="27">
        <v>5</v>
      </c>
      <c r="E26" s="19"/>
      <c r="F26" s="13">
        <f t="shared" si="3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</row>
    <row r="27" spans="1:50" s="4" customFormat="1" ht="21.6" customHeight="1" x14ac:dyDescent="0.25">
      <c r="A27" s="12">
        <v>19</v>
      </c>
      <c r="B27" s="23" t="s">
        <v>41</v>
      </c>
      <c r="C27" s="18" t="s">
        <v>72</v>
      </c>
      <c r="D27" s="27">
        <v>575</v>
      </c>
      <c r="E27" s="19"/>
      <c r="F27" s="13">
        <f t="shared" si="3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</row>
    <row r="28" spans="1:50" s="4" customFormat="1" ht="21.6" customHeight="1" x14ac:dyDescent="0.25">
      <c r="A28" s="12">
        <v>20</v>
      </c>
      <c r="B28" s="24" t="s">
        <v>44</v>
      </c>
      <c r="C28" s="18" t="s">
        <v>73</v>
      </c>
      <c r="D28" s="27">
        <v>160</v>
      </c>
      <c r="E28" s="19"/>
      <c r="F28" s="13">
        <f t="shared" si="3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</row>
    <row r="29" spans="1:50" s="4" customFormat="1" ht="21.6" customHeight="1" x14ac:dyDescent="0.25">
      <c r="A29" s="12">
        <v>21</v>
      </c>
      <c r="B29" s="24" t="s">
        <v>39</v>
      </c>
      <c r="C29" s="18" t="s">
        <v>73</v>
      </c>
      <c r="D29" s="27">
        <v>45</v>
      </c>
      <c r="E29" s="19"/>
      <c r="F29" s="13">
        <f t="shared" si="3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</row>
    <row r="30" spans="1:50" s="4" customFormat="1" ht="21.6" customHeight="1" x14ac:dyDescent="0.25">
      <c r="A30" s="12">
        <v>22</v>
      </c>
      <c r="B30" s="51" t="s">
        <v>106</v>
      </c>
      <c r="C30" s="18" t="s">
        <v>14</v>
      </c>
      <c r="D30" s="27">
        <v>1</v>
      </c>
      <c r="E30" s="19"/>
      <c r="F30" s="13">
        <f t="shared" si="3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</row>
    <row r="31" spans="1:50" s="4" customFormat="1" ht="21.6" customHeight="1" x14ac:dyDescent="0.25">
      <c r="A31" s="12">
        <v>23</v>
      </c>
      <c r="B31" s="23" t="s">
        <v>41</v>
      </c>
      <c r="C31" s="18" t="s">
        <v>72</v>
      </c>
      <c r="D31" s="27">
        <v>660</v>
      </c>
      <c r="E31" s="19"/>
      <c r="F31" s="13">
        <f t="shared" si="3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</row>
    <row r="32" spans="1:50" s="4" customFormat="1" ht="21.6" customHeight="1" x14ac:dyDescent="0.25">
      <c r="A32" s="12">
        <v>24</v>
      </c>
      <c r="B32" s="24" t="s">
        <v>44</v>
      </c>
      <c r="C32" s="18" t="s">
        <v>73</v>
      </c>
      <c r="D32" s="27">
        <v>184</v>
      </c>
      <c r="E32" s="19"/>
      <c r="F32" s="13">
        <f t="shared" si="3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</row>
    <row r="33" spans="1:50" s="4" customFormat="1" ht="21.6" customHeight="1" x14ac:dyDescent="0.25">
      <c r="A33" s="12">
        <v>25</v>
      </c>
      <c r="B33" s="24" t="s">
        <v>39</v>
      </c>
      <c r="C33" s="18" t="s">
        <v>73</v>
      </c>
      <c r="D33" s="27">
        <v>55</v>
      </c>
      <c r="E33" s="19"/>
      <c r="F33" s="13">
        <f t="shared" ref="F33:F49" si="4">SUM(D33*E33)</f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</row>
    <row r="34" spans="1:50" s="4" customFormat="1" ht="21.6" customHeight="1" x14ac:dyDescent="0.25">
      <c r="A34" s="12">
        <v>26</v>
      </c>
      <c r="B34" s="51" t="s">
        <v>75</v>
      </c>
      <c r="C34" s="18" t="s">
        <v>14</v>
      </c>
      <c r="D34" s="27">
        <v>1</v>
      </c>
      <c r="E34" s="19"/>
      <c r="F34" s="13">
        <f t="shared" si="4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</row>
    <row r="35" spans="1:50" s="4" customFormat="1" ht="21.6" customHeight="1" x14ac:dyDescent="0.25">
      <c r="A35" s="12">
        <v>27</v>
      </c>
      <c r="B35" s="23" t="s">
        <v>41</v>
      </c>
      <c r="C35" s="18" t="s">
        <v>72</v>
      </c>
      <c r="D35" s="27">
        <v>270</v>
      </c>
      <c r="E35" s="19"/>
      <c r="F35" s="13">
        <f t="shared" si="4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</row>
    <row r="36" spans="1:50" s="4" customFormat="1" ht="21.6" customHeight="1" x14ac:dyDescent="0.25">
      <c r="A36" s="12">
        <v>28</v>
      </c>
      <c r="B36" s="24" t="s">
        <v>44</v>
      </c>
      <c r="C36" s="18" t="s">
        <v>73</v>
      </c>
      <c r="D36" s="27">
        <v>74</v>
      </c>
      <c r="E36" s="19"/>
      <c r="F36" s="13">
        <f t="shared" si="4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</row>
    <row r="37" spans="1:50" s="4" customFormat="1" ht="21.6" customHeight="1" x14ac:dyDescent="0.25">
      <c r="A37" s="12">
        <v>29</v>
      </c>
      <c r="B37" s="24" t="s">
        <v>39</v>
      </c>
      <c r="C37" s="18" t="s">
        <v>73</v>
      </c>
      <c r="D37" s="27">
        <v>23</v>
      </c>
      <c r="E37" s="19"/>
      <c r="F37" s="13">
        <f t="shared" si="4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</row>
    <row r="38" spans="1:50" s="4" customFormat="1" ht="21.6" customHeight="1" x14ac:dyDescent="0.25">
      <c r="A38" s="12">
        <v>30</v>
      </c>
      <c r="B38" s="51" t="s">
        <v>76</v>
      </c>
      <c r="C38" s="52" t="s">
        <v>14</v>
      </c>
      <c r="D38" s="53">
        <v>1</v>
      </c>
      <c r="E38" s="19"/>
      <c r="F38" s="13">
        <f t="shared" si="4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</row>
    <row r="39" spans="1:50" s="4" customFormat="1" ht="21.6" customHeight="1" x14ac:dyDescent="0.25">
      <c r="A39" s="12">
        <v>31</v>
      </c>
      <c r="B39" s="23" t="s">
        <v>41</v>
      </c>
      <c r="C39" s="52" t="s">
        <v>77</v>
      </c>
      <c r="D39" s="53">
        <v>211</v>
      </c>
      <c r="E39" s="19"/>
      <c r="F39" s="13">
        <f t="shared" si="4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</row>
    <row r="40" spans="1:50" s="4" customFormat="1" ht="21.6" customHeight="1" x14ac:dyDescent="0.25">
      <c r="A40" s="12">
        <v>32</v>
      </c>
      <c r="B40" s="24" t="s">
        <v>44</v>
      </c>
      <c r="C40" s="52" t="s">
        <v>52</v>
      </c>
      <c r="D40" s="53">
        <v>58</v>
      </c>
      <c r="E40" s="19"/>
      <c r="F40" s="13">
        <f t="shared" si="4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</row>
    <row r="41" spans="1:50" s="4" customFormat="1" ht="21.6" customHeight="1" x14ac:dyDescent="0.25">
      <c r="A41" s="12">
        <v>33</v>
      </c>
      <c r="B41" s="24" t="s">
        <v>39</v>
      </c>
      <c r="C41" s="52" t="s">
        <v>52</v>
      </c>
      <c r="D41" s="53">
        <v>17</v>
      </c>
      <c r="E41" s="19"/>
      <c r="F41" s="13">
        <f>SUM(D41*E41)</f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</row>
    <row r="42" spans="1:50" s="4" customFormat="1" ht="10.8" customHeight="1" x14ac:dyDescent="0.25">
      <c r="A42" s="12">
        <v>34</v>
      </c>
      <c r="B42" s="51" t="s">
        <v>79</v>
      </c>
      <c r="C42" s="52" t="s">
        <v>14</v>
      </c>
      <c r="D42" s="53">
        <v>1</v>
      </c>
      <c r="E42" s="19"/>
      <c r="F42" s="13">
        <f t="shared" si="4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</row>
    <row r="43" spans="1:50" s="4" customFormat="1" ht="21.6" customHeight="1" x14ac:dyDescent="0.25">
      <c r="A43" s="12">
        <v>35</v>
      </c>
      <c r="B43" s="54" t="s">
        <v>80</v>
      </c>
      <c r="C43" s="52" t="s">
        <v>14</v>
      </c>
      <c r="D43" s="53">
        <v>15</v>
      </c>
      <c r="E43" s="19"/>
      <c r="F43" s="13">
        <f t="shared" si="4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</row>
    <row r="44" spans="1:50" s="4" customFormat="1" ht="10.8" customHeight="1" x14ac:dyDescent="0.25">
      <c r="A44" s="12">
        <v>36</v>
      </c>
      <c r="B44" s="54" t="s">
        <v>81</v>
      </c>
      <c r="C44" s="52" t="s">
        <v>15</v>
      </c>
      <c r="D44" s="53">
        <v>9</v>
      </c>
      <c r="E44" s="19"/>
      <c r="F44" s="13">
        <f t="shared" si="4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</row>
    <row r="45" spans="1:50" s="4" customFormat="1" ht="10.8" customHeight="1" x14ac:dyDescent="0.25">
      <c r="A45" s="12">
        <v>37</v>
      </c>
      <c r="B45" s="54" t="s">
        <v>82</v>
      </c>
      <c r="C45" s="52" t="s">
        <v>15</v>
      </c>
      <c r="D45" s="53">
        <v>6</v>
      </c>
      <c r="E45" s="19"/>
      <c r="F45" s="13">
        <f t="shared" si="4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</row>
    <row r="46" spans="1:50" s="4" customFormat="1" ht="10.8" customHeight="1" x14ac:dyDescent="0.25">
      <c r="A46" s="12">
        <v>38</v>
      </c>
      <c r="B46" s="24" t="s">
        <v>83</v>
      </c>
      <c r="C46" s="52" t="s">
        <v>14</v>
      </c>
      <c r="D46" s="53">
        <v>4</v>
      </c>
      <c r="E46" s="19"/>
      <c r="F46" s="13">
        <f t="shared" si="4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</row>
    <row r="47" spans="1:50" s="4" customFormat="1" ht="21.6" customHeight="1" x14ac:dyDescent="0.25">
      <c r="A47" s="12">
        <v>39</v>
      </c>
      <c r="B47" s="20" t="s">
        <v>32</v>
      </c>
      <c r="C47" s="26" t="s">
        <v>33</v>
      </c>
      <c r="D47" s="27">
        <v>1</v>
      </c>
      <c r="E47" s="19"/>
      <c r="F47" s="13">
        <f t="shared" si="4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</row>
    <row r="48" spans="1:50" s="4" customFormat="1" ht="10.8" customHeight="1" x14ac:dyDescent="0.25">
      <c r="A48" s="12">
        <v>40</v>
      </c>
      <c r="B48" s="20" t="s">
        <v>34</v>
      </c>
      <c r="C48" s="26" t="s">
        <v>33</v>
      </c>
      <c r="D48" s="27">
        <v>1</v>
      </c>
      <c r="E48" s="19"/>
      <c r="F48" s="13">
        <f t="shared" si="4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</row>
    <row r="49" spans="1:50" s="4" customFormat="1" ht="21.6" customHeight="1" x14ac:dyDescent="0.25">
      <c r="A49" s="12">
        <v>41</v>
      </c>
      <c r="B49" s="20" t="s">
        <v>35</v>
      </c>
      <c r="C49" s="26" t="s">
        <v>33</v>
      </c>
      <c r="D49" s="27">
        <v>1</v>
      </c>
      <c r="E49" s="19"/>
      <c r="F49" s="13">
        <f t="shared" si="4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</row>
    <row r="50" spans="1:50" s="4" customFormat="1" ht="12.6" customHeight="1" x14ac:dyDescent="0.25">
      <c r="A50" s="61" t="s">
        <v>21</v>
      </c>
      <c r="B50" s="62"/>
      <c r="C50" s="62"/>
      <c r="D50" s="62"/>
      <c r="E50" s="62"/>
      <c r="F50" s="63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</row>
    <row r="51" spans="1:50" s="4" customFormat="1" ht="10.8" customHeight="1" x14ac:dyDescent="0.25">
      <c r="A51" s="12">
        <v>42</v>
      </c>
      <c r="B51" s="28" t="s">
        <v>22</v>
      </c>
      <c r="C51" s="21" t="s">
        <v>14</v>
      </c>
      <c r="D51" s="29">
        <v>1</v>
      </c>
      <c r="E51" s="30"/>
      <c r="F51" s="13">
        <f t="shared" ref="F51:F54" si="5">SUM(D51*E51)</f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</row>
    <row r="52" spans="1:50" s="16" customFormat="1" ht="10.8" customHeight="1" x14ac:dyDescent="0.25">
      <c r="A52" s="12">
        <v>43</v>
      </c>
      <c r="B52" s="20" t="s">
        <v>36</v>
      </c>
      <c r="C52" s="18" t="s">
        <v>24</v>
      </c>
      <c r="D52" s="31">
        <v>1</v>
      </c>
      <c r="E52" s="25"/>
      <c r="F52" s="13">
        <f>SUM(D52*E52)</f>
        <v>0</v>
      </c>
      <c r="G52" s="15"/>
      <c r="H52" s="15"/>
      <c r="I52" s="15"/>
      <c r="J52" s="15"/>
    </row>
    <row r="53" spans="1:50" s="4" customFormat="1" ht="21.6" customHeight="1" x14ac:dyDescent="0.25">
      <c r="A53" s="12">
        <v>44</v>
      </c>
      <c r="B53" s="28" t="s">
        <v>40</v>
      </c>
      <c r="C53" s="21" t="s">
        <v>14</v>
      </c>
      <c r="D53" s="29">
        <v>1</v>
      </c>
      <c r="E53" s="30"/>
      <c r="F53" s="13">
        <f t="shared" si="5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</row>
    <row r="54" spans="1:50" s="4" customFormat="1" ht="32.4" customHeight="1" x14ac:dyDescent="0.25">
      <c r="A54" s="12">
        <v>45</v>
      </c>
      <c r="B54" s="28" t="s">
        <v>23</v>
      </c>
      <c r="C54" s="21" t="s">
        <v>24</v>
      </c>
      <c r="D54" s="29">
        <v>1</v>
      </c>
      <c r="E54" s="30"/>
      <c r="F54" s="13">
        <f t="shared" si="5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</row>
    <row r="55" spans="1:50" s="16" customFormat="1" ht="10.8" customHeight="1" x14ac:dyDescent="0.25">
      <c r="A55" s="12">
        <v>46</v>
      </c>
      <c r="B55" s="20" t="s">
        <v>37</v>
      </c>
      <c r="C55" s="18" t="s">
        <v>25</v>
      </c>
      <c r="D55" s="32">
        <v>0.31</v>
      </c>
      <c r="E55" s="25"/>
      <c r="F55" s="13">
        <f>SUM(D55*E55)</f>
        <v>0</v>
      </c>
      <c r="G55" s="15"/>
      <c r="H55" s="15"/>
      <c r="I55" s="15"/>
      <c r="J55" s="15"/>
    </row>
    <row r="56" spans="1:50" s="16" customFormat="1" ht="12.6" customHeight="1" thickBot="1" x14ac:dyDescent="0.3">
      <c r="A56" s="78" t="s">
        <v>59</v>
      </c>
      <c r="B56" s="79"/>
      <c r="C56" s="79"/>
      <c r="D56" s="79"/>
      <c r="E56" s="79"/>
      <c r="F56" s="33">
        <f>SUM(F8:F55)</f>
        <v>0</v>
      </c>
      <c r="G56" s="15"/>
      <c r="H56" s="15"/>
      <c r="I56" s="15"/>
      <c r="J56" s="15"/>
    </row>
    <row r="57" spans="1:50" s="4" customFormat="1" ht="12.75" customHeight="1" x14ac:dyDescent="0.25">
      <c r="A57" s="80" t="s">
        <v>60</v>
      </c>
      <c r="B57" s="69"/>
      <c r="C57" s="69"/>
      <c r="D57" s="69"/>
      <c r="E57" s="69"/>
      <c r="F57" s="81"/>
      <c r="G57" s="1"/>
      <c r="H57" s="1"/>
      <c r="I57" s="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</row>
    <row r="58" spans="1:50" s="4" customFormat="1" ht="10.8" customHeight="1" x14ac:dyDescent="0.25">
      <c r="A58" s="12">
        <v>47</v>
      </c>
      <c r="B58" s="34" t="s">
        <v>31</v>
      </c>
      <c r="C58" s="35" t="s">
        <v>13</v>
      </c>
      <c r="D58" s="36">
        <v>5</v>
      </c>
      <c r="E58" s="19"/>
      <c r="F58" s="13">
        <f t="shared" ref="F58" si="6">SUM(D58*E58)</f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</row>
    <row r="59" spans="1:50" s="4" customFormat="1" ht="10.8" customHeight="1" x14ac:dyDescent="0.25">
      <c r="A59" s="12">
        <v>48</v>
      </c>
      <c r="B59" s="38" t="s">
        <v>45</v>
      </c>
      <c r="C59" s="39" t="s">
        <v>25</v>
      </c>
      <c r="D59" s="40">
        <v>0.41</v>
      </c>
      <c r="E59" s="19"/>
      <c r="F59" s="13">
        <f>SUM(D59*E59)</f>
        <v>0</v>
      </c>
      <c r="G59" s="11"/>
      <c r="H59" s="11"/>
      <c r="I59" s="14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</row>
    <row r="60" spans="1:50" s="4" customFormat="1" ht="10.8" customHeight="1" x14ac:dyDescent="0.25">
      <c r="A60" s="12">
        <v>49</v>
      </c>
      <c r="B60" s="44" t="s">
        <v>48</v>
      </c>
      <c r="C60" s="39" t="s">
        <v>14</v>
      </c>
      <c r="D60" s="45">
        <v>1</v>
      </c>
      <c r="E60" s="19"/>
      <c r="F60" s="13">
        <f t="shared" ref="F60:F65" si="7">SUM(D60*E60)</f>
        <v>0</v>
      </c>
      <c r="G60" s="11"/>
      <c r="H60" s="11"/>
      <c r="I60" s="14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</row>
    <row r="61" spans="1:50" s="4" customFormat="1" ht="10.8" customHeight="1" x14ac:dyDescent="0.25">
      <c r="A61" s="12">
        <v>50</v>
      </c>
      <c r="B61" s="38" t="s">
        <v>49</v>
      </c>
      <c r="C61" s="39" t="s">
        <v>15</v>
      </c>
      <c r="D61" s="45">
        <v>10</v>
      </c>
      <c r="E61" s="19"/>
      <c r="F61" s="13">
        <f t="shared" si="7"/>
        <v>0</v>
      </c>
      <c r="G61" s="11"/>
      <c r="H61" s="11"/>
      <c r="I61" s="14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</row>
    <row r="62" spans="1:50" s="4" customFormat="1" ht="10.8" customHeight="1" x14ac:dyDescent="0.25">
      <c r="A62" s="12">
        <v>51</v>
      </c>
      <c r="B62" s="38" t="s">
        <v>67</v>
      </c>
      <c r="C62" s="39" t="s">
        <v>51</v>
      </c>
      <c r="D62" s="45">
        <v>1</v>
      </c>
      <c r="E62" s="19"/>
      <c r="F62" s="13">
        <f t="shared" si="7"/>
        <v>0</v>
      </c>
      <c r="G62" s="11"/>
      <c r="H62" s="11"/>
      <c r="I62" s="14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</row>
    <row r="63" spans="1:50" s="4" customFormat="1" ht="10.8" customHeight="1" x14ac:dyDescent="0.25">
      <c r="A63" s="12">
        <v>52</v>
      </c>
      <c r="B63" s="38" t="s">
        <v>53</v>
      </c>
      <c r="C63" s="39" t="s">
        <v>14</v>
      </c>
      <c r="D63" s="45">
        <v>2</v>
      </c>
      <c r="E63" s="19"/>
      <c r="F63" s="13">
        <f t="shared" si="7"/>
        <v>0</v>
      </c>
      <c r="G63" s="11"/>
      <c r="H63" s="11"/>
      <c r="I63" s="14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</row>
    <row r="64" spans="1:50" s="4" customFormat="1" ht="10.8" customHeight="1" x14ac:dyDescent="0.25">
      <c r="A64" s="12">
        <v>53</v>
      </c>
      <c r="B64" s="56" t="s">
        <v>100</v>
      </c>
      <c r="C64" s="39" t="s">
        <v>14</v>
      </c>
      <c r="D64" s="45">
        <v>1</v>
      </c>
      <c r="E64" s="19"/>
      <c r="F64" s="13">
        <f t="shared" si="7"/>
        <v>0</v>
      </c>
      <c r="G64" s="11"/>
      <c r="H64" s="11"/>
      <c r="I64" s="14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</row>
    <row r="65" spans="1:50" s="4" customFormat="1" ht="10.8" customHeight="1" x14ac:dyDescent="0.25">
      <c r="A65" s="12">
        <v>54</v>
      </c>
      <c r="B65" s="20" t="s">
        <v>101</v>
      </c>
      <c r="C65" s="18" t="s">
        <v>14</v>
      </c>
      <c r="D65" s="27">
        <v>1</v>
      </c>
      <c r="E65" s="19"/>
      <c r="F65" s="13">
        <f t="shared" si="7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</row>
    <row r="66" spans="1:50" s="4" customFormat="1" ht="21.6" customHeight="1" x14ac:dyDescent="0.25">
      <c r="A66" s="12">
        <v>55</v>
      </c>
      <c r="B66" s="20" t="s">
        <v>54</v>
      </c>
      <c r="C66" s="18" t="s">
        <v>70</v>
      </c>
      <c r="D66" s="48">
        <v>0.38500000000000001</v>
      </c>
      <c r="E66" s="19"/>
      <c r="F66" s="13">
        <f t="shared" ref="F66:F71" si="8">SUM(D66*E66)</f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</row>
    <row r="67" spans="1:50" s="4" customFormat="1" ht="10.8" customHeight="1" x14ac:dyDescent="0.25">
      <c r="A67" s="12">
        <v>56</v>
      </c>
      <c r="B67" s="20" t="s">
        <v>55</v>
      </c>
      <c r="C67" s="18" t="s">
        <v>14</v>
      </c>
      <c r="D67" s="27">
        <v>5</v>
      </c>
      <c r="E67" s="19"/>
      <c r="F67" s="13">
        <f t="shared" si="8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</row>
    <row r="68" spans="1:50" s="4" customFormat="1" ht="21.6" customHeight="1" x14ac:dyDescent="0.25">
      <c r="A68" s="12">
        <v>57</v>
      </c>
      <c r="B68" s="49" t="s">
        <v>71</v>
      </c>
      <c r="C68" s="18" t="s">
        <v>72</v>
      </c>
      <c r="D68" s="50">
        <v>2438</v>
      </c>
      <c r="E68" s="19"/>
      <c r="F68" s="13">
        <f t="shared" si="8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</row>
    <row r="69" spans="1:50" s="4" customFormat="1" ht="10.8" customHeight="1" x14ac:dyDescent="0.25">
      <c r="A69" s="12">
        <v>58</v>
      </c>
      <c r="B69" s="34" t="s">
        <v>102</v>
      </c>
      <c r="C69" s="18" t="s">
        <v>73</v>
      </c>
      <c r="D69" s="50">
        <v>70</v>
      </c>
      <c r="E69" s="19"/>
      <c r="F69" s="13">
        <f t="shared" si="8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</row>
    <row r="70" spans="1:50" s="4" customFormat="1" ht="21.6" customHeight="1" x14ac:dyDescent="0.25">
      <c r="A70" s="12">
        <v>59</v>
      </c>
      <c r="B70" s="37" t="s">
        <v>42</v>
      </c>
      <c r="C70" s="18" t="s">
        <v>72</v>
      </c>
      <c r="D70" s="50">
        <v>1305</v>
      </c>
      <c r="E70" s="19"/>
      <c r="F70" s="13">
        <f t="shared" si="8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</row>
    <row r="71" spans="1:50" s="4" customFormat="1" ht="21.6" customHeight="1" x14ac:dyDescent="0.25">
      <c r="A71" s="12">
        <v>60</v>
      </c>
      <c r="B71" s="22" t="s">
        <v>43</v>
      </c>
      <c r="C71" s="18" t="s">
        <v>73</v>
      </c>
      <c r="D71" s="50">
        <v>436</v>
      </c>
      <c r="E71" s="19"/>
      <c r="F71" s="13">
        <f t="shared" si="8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</row>
    <row r="72" spans="1:50" s="4" customFormat="1" ht="21.6" customHeight="1" x14ac:dyDescent="0.25">
      <c r="A72" s="12">
        <v>61</v>
      </c>
      <c r="B72" s="22" t="s">
        <v>38</v>
      </c>
      <c r="C72" s="18" t="s">
        <v>73</v>
      </c>
      <c r="D72" s="50">
        <v>123</v>
      </c>
      <c r="E72" s="19"/>
      <c r="F72" s="13">
        <f t="shared" ref="F72:F79" si="9">SUM(D72*E72)</f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</row>
    <row r="73" spans="1:50" s="4" customFormat="1" ht="21.6" customHeight="1" x14ac:dyDescent="0.25">
      <c r="A73" s="12">
        <v>62</v>
      </c>
      <c r="B73" s="51" t="s">
        <v>74</v>
      </c>
      <c r="C73" s="18" t="s">
        <v>14</v>
      </c>
      <c r="D73" s="27">
        <v>3</v>
      </c>
      <c r="E73" s="19"/>
      <c r="F73" s="13">
        <f t="shared" si="9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</row>
    <row r="74" spans="1:50" s="4" customFormat="1" ht="21.6" customHeight="1" x14ac:dyDescent="0.25">
      <c r="A74" s="12">
        <v>63</v>
      </c>
      <c r="B74" s="23" t="s">
        <v>41</v>
      </c>
      <c r="C74" s="18" t="s">
        <v>72</v>
      </c>
      <c r="D74" s="27">
        <v>345</v>
      </c>
      <c r="E74" s="19"/>
      <c r="F74" s="13">
        <f t="shared" si="9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</row>
    <row r="75" spans="1:50" s="4" customFormat="1" ht="21.6" customHeight="1" x14ac:dyDescent="0.25">
      <c r="A75" s="12">
        <v>64</v>
      </c>
      <c r="B75" s="24" t="s">
        <v>44</v>
      </c>
      <c r="C75" s="18" t="s">
        <v>73</v>
      </c>
      <c r="D75" s="27">
        <v>96</v>
      </c>
      <c r="E75" s="19"/>
      <c r="F75" s="13">
        <f t="shared" si="9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</row>
    <row r="76" spans="1:50" s="4" customFormat="1" ht="21.6" customHeight="1" x14ac:dyDescent="0.25">
      <c r="A76" s="12">
        <v>65</v>
      </c>
      <c r="B76" s="24" t="s">
        <v>39</v>
      </c>
      <c r="C76" s="18" t="s">
        <v>73</v>
      </c>
      <c r="D76" s="27">
        <v>27</v>
      </c>
      <c r="E76" s="19"/>
      <c r="F76" s="13">
        <f t="shared" si="9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</row>
    <row r="77" spans="1:50" s="4" customFormat="1" ht="21.6" customHeight="1" x14ac:dyDescent="0.25">
      <c r="A77" s="12">
        <v>66</v>
      </c>
      <c r="B77" s="51" t="s">
        <v>106</v>
      </c>
      <c r="C77" s="18" t="s">
        <v>14</v>
      </c>
      <c r="D77" s="27">
        <v>1</v>
      </c>
      <c r="E77" s="19"/>
      <c r="F77" s="13">
        <f t="shared" si="9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</row>
    <row r="78" spans="1:50" s="4" customFormat="1" ht="21.6" customHeight="1" x14ac:dyDescent="0.25">
      <c r="A78" s="12">
        <v>67</v>
      </c>
      <c r="B78" s="23" t="s">
        <v>41</v>
      </c>
      <c r="C78" s="18" t="s">
        <v>72</v>
      </c>
      <c r="D78" s="27">
        <v>660</v>
      </c>
      <c r="E78" s="19"/>
      <c r="F78" s="13">
        <f t="shared" si="9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</row>
    <row r="79" spans="1:50" s="4" customFormat="1" ht="21.6" customHeight="1" x14ac:dyDescent="0.25">
      <c r="A79" s="12">
        <v>68</v>
      </c>
      <c r="B79" s="24" t="s">
        <v>44</v>
      </c>
      <c r="C79" s="18" t="s">
        <v>73</v>
      </c>
      <c r="D79" s="27">
        <v>184</v>
      </c>
      <c r="E79" s="19"/>
      <c r="F79" s="13">
        <f t="shared" si="9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</row>
    <row r="80" spans="1:50" s="4" customFormat="1" ht="21.6" customHeight="1" x14ac:dyDescent="0.25">
      <c r="A80" s="12">
        <v>69</v>
      </c>
      <c r="B80" s="24" t="s">
        <v>39</v>
      </c>
      <c r="C80" s="18" t="s">
        <v>73</v>
      </c>
      <c r="D80" s="27">
        <v>55</v>
      </c>
      <c r="E80" s="19"/>
      <c r="F80" s="13">
        <f>SUM(D80*E80)</f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</row>
    <row r="81" spans="1:50" s="4" customFormat="1" ht="21.6" customHeight="1" x14ac:dyDescent="0.25">
      <c r="A81" s="12">
        <v>70</v>
      </c>
      <c r="B81" s="51" t="s">
        <v>103</v>
      </c>
      <c r="C81" s="52" t="s">
        <v>14</v>
      </c>
      <c r="D81" s="53">
        <v>1</v>
      </c>
      <c r="E81" s="19"/>
      <c r="F81" s="13">
        <f t="shared" ref="F81:F85" si="10">SUM(D81*E81)</f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</row>
    <row r="82" spans="1:50" s="4" customFormat="1" ht="21.6" customHeight="1" x14ac:dyDescent="0.25">
      <c r="A82" s="12">
        <v>71</v>
      </c>
      <c r="B82" s="36" t="s">
        <v>104</v>
      </c>
      <c r="C82" s="52" t="s">
        <v>52</v>
      </c>
      <c r="D82" s="53">
        <v>165</v>
      </c>
      <c r="E82" s="19"/>
      <c r="F82" s="13">
        <f t="shared" si="1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</row>
    <row r="83" spans="1:50" s="4" customFormat="1" ht="21.6" customHeight="1" x14ac:dyDescent="0.25">
      <c r="A83" s="12">
        <v>72</v>
      </c>
      <c r="B83" s="23" t="s">
        <v>41</v>
      </c>
      <c r="C83" s="52" t="s">
        <v>77</v>
      </c>
      <c r="D83" s="59">
        <v>1345</v>
      </c>
      <c r="E83" s="19"/>
      <c r="F83" s="13">
        <f t="shared" si="1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</row>
    <row r="84" spans="1:50" s="4" customFormat="1" ht="21.6" customHeight="1" x14ac:dyDescent="0.25">
      <c r="A84" s="12">
        <v>73</v>
      </c>
      <c r="B84" s="24" t="s">
        <v>44</v>
      </c>
      <c r="C84" s="52" t="s">
        <v>52</v>
      </c>
      <c r="D84" s="53">
        <v>385</v>
      </c>
      <c r="E84" s="19"/>
      <c r="F84" s="13">
        <f t="shared" si="1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</row>
    <row r="85" spans="1:50" s="4" customFormat="1" ht="21.6" customHeight="1" x14ac:dyDescent="0.25">
      <c r="A85" s="12">
        <v>74</v>
      </c>
      <c r="B85" s="24" t="s">
        <v>39</v>
      </c>
      <c r="C85" s="52" t="s">
        <v>52</v>
      </c>
      <c r="D85" s="53">
        <v>120</v>
      </c>
      <c r="E85" s="19"/>
      <c r="F85" s="13">
        <f t="shared" si="1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</row>
    <row r="86" spans="1:50" s="4" customFormat="1" ht="10.8" customHeight="1" x14ac:dyDescent="0.25">
      <c r="A86" s="12">
        <v>75</v>
      </c>
      <c r="B86" s="51" t="s">
        <v>78</v>
      </c>
      <c r="C86" s="52" t="s">
        <v>14</v>
      </c>
      <c r="D86" s="27">
        <v>1</v>
      </c>
      <c r="E86" s="19"/>
      <c r="F86" s="13">
        <f t="shared" ref="F86:F90" si="11">SUM(D86*E86)</f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</row>
    <row r="87" spans="1:50" s="4" customFormat="1" ht="21.6" customHeight="1" x14ac:dyDescent="0.25">
      <c r="A87" s="12">
        <v>76</v>
      </c>
      <c r="B87" s="54" t="s">
        <v>105</v>
      </c>
      <c r="C87" s="52" t="s">
        <v>14</v>
      </c>
      <c r="D87" s="27">
        <v>22</v>
      </c>
      <c r="E87" s="19"/>
      <c r="F87" s="13">
        <f t="shared" si="11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</row>
    <row r="88" spans="1:50" s="4" customFormat="1" ht="10.8" customHeight="1" x14ac:dyDescent="0.25">
      <c r="A88" s="12">
        <v>77</v>
      </c>
      <c r="B88" s="54" t="s">
        <v>81</v>
      </c>
      <c r="C88" s="52" t="s">
        <v>15</v>
      </c>
      <c r="D88" s="27">
        <v>13</v>
      </c>
      <c r="E88" s="19"/>
      <c r="F88" s="13">
        <f t="shared" si="11"/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</row>
    <row r="89" spans="1:50" s="4" customFormat="1" ht="10.8" customHeight="1" x14ac:dyDescent="0.25">
      <c r="A89" s="12">
        <v>78</v>
      </c>
      <c r="B89" s="54" t="s">
        <v>82</v>
      </c>
      <c r="C89" s="52" t="s">
        <v>15</v>
      </c>
      <c r="D89" s="27">
        <v>18</v>
      </c>
      <c r="E89" s="19"/>
      <c r="F89" s="13">
        <f t="shared" si="1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</row>
    <row r="90" spans="1:50" s="4" customFormat="1" ht="10.8" customHeight="1" x14ac:dyDescent="0.25">
      <c r="A90" s="12">
        <v>79</v>
      </c>
      <c r="B90" s="24" t="s">
        <v>83</v>
      </c>
      <c r="C90" s="52" t="s">
        <v>14</v>
      </c>
      <c r="D90" s="27">
        <v>6</v>
      </c>
      <c r="E90" s="19"/>
      <c r="F90" s="13">
        <f t="shared" si="1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</row>
    <row r="91" spans="1:50" s="4" customFormat="1" ht="21.6" customHeight="1" x14ac:dyDescent="0.25">
      <c r="A91" s="12">
        <v>80</v>
      </c>
      <c r="B91" s="20" t="s">
        <v>32</v>
      </c>
      <c r="C91" s="26" t="s">
        <v>33</v>
      </c>
      <c r="D91" s="27">
        <v>1</v>
      </c>
      <c r="E91" s="19"/>
      <c r="F91" s="13">
        <f t="shared" ref="F91:F93" si="12">SUM(D91*E91)</f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</row>
    <row r="92" spans="1:50" s="4" customFormat="1" ht="10.8" customHeight="1" x14ac:dyDescent="0.25">
      <c r="A92" s="12">
        <v>81</v>
      </c>
      <c r="B92" s="20" t="s">
        <v>34</v>
      </c>
      <c r="C92" s="26" t="s">
        <v>33</v>
      </c>
      <c r="D92" s="27">
        <v>1</v>
      </c>
      <c r="E92" s="19"/>
      <c r="F92" s="13">
        <f t="shared" si="12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</row>
    <row r="93" spans="1:50" s="4" customFormat="1" ht="21.6" customHeight="1" x14ac:dyDescent="0.25">
      <c r="A93" s="12">
        <v>82</v>
      </c>
      <c r="B93" s="20" t="s">
        <v>35</v>
      </c>
      <c r="C93" s="26" t="s">
        <v>33</v>
      </c>
      <c r="D93" s="27">
        <v>1</v>
      </c>
      <c r="E93" s="19"/>
      <c r="F93" s="13">
        <f t="shared" si="12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</row>
    <row r="94" spans="1:50" s="4" customFormat="1" ht="12.6" customHeight="1" x14ac:dyDescent="0.25">
      <c r="A94" s="61" t="s">
        <v>21</v>
      </c>
      <c r="B94" s="62"/>
      <c r="C94" s="62"/>
      <c r="D94" s="62"/>
      <c r="E94" s="62"/>
      <c r="F94" s="63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</row>
    <row r="95" spans="1:50" s="4" customFormat="1" ht="10.8" customHeight="1" x14ac:dyDescent="0.25">
      <c r="A95" s="12">
        <v>83</v>
      </c>
      <c r="B95" s="28" t="s">
        <v>22</v>
      </c>
      <c r="C95" s="21" t="s">
        <v>14</v>
      </c>
      <c r="D95" s="29">
        <v>1</v>
      </c>
      <c r="E95" s="30"/>
      <c r="F95" s="13">
        <f t="shared" ref="F95" si="13">SUM(D95*E95)</f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</row>
    <row r="96" spans="1:50" s="16" customFormat="1" ht="10.8" customHeight="1" x14ac:dyDescent="0.25">
      <c r="A96" s="12">
        <v>84</v>
      </c>
      <c r="B96" s="20" t="s">
        <v>36</v>
      </c>
      <c r="C96" s="18" t="s">
        <v>24</v>
      </c>
      <c r="D96" s="31">
        <v>1</v>
      </c>
      <c r="E96" s="25"/>
      <c r="F96" s="13">
        <f>SUM(D96*E96)</f>
        <v>0</v>
      </c>
      <c r="G96" s="15"/>
      <c r="H96" s="15"/>
      <c r="I96" s="15"/>
      <c r="J96" s="15"/>
    </row>
    <row r="97" spans="1:50" s="4" customFormat="1" ht="21.6" customHeight="1" x14ac:dyDescent="0.25">
      <c r="A97" s="12">
        <v>85</v>
      </c>
      <c r="B97" s="28" t="s">
        <v>40</v>
      </c>
      <c r="C97" s="21" t="s">
        <v>14</v>
      </c>
      <c r="D97" s="29">
        <v>1</v>
      </c>
      <c r="E97" s="30"/>
      <c r="F97" s="13">
        <f t="shared" ref="F97:F98" si="14">SUM(D97*E97)</f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</row>
    <row r="98" spans="1:50" s="4" customFormat="1" ht="32.4" customHeight="1" x14ac:dyDescent="0.25">
      <c r="A98" s="12">
        <v>86</v>
      </c>
      <c r="B98" s="28" t="s">
        <v>23</v>
      </c>
      <c r="C98" s="21" t="s">
        <v>24</v>
      </c>
      <c r="D98" s="29">
        <v>1</v>
      </c>
      <c r="E98" s="30"/>
      <c r="F98" s="13">
        <f t="shared" si="14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</row>
    <row r="99" spans="1:50" s="16" customFormat="1" ht="10.8" customHeight="1" x14ac:dyDescent="0.25">
      <c r="A99" s="12">
        <v>87</v>
      </c>
      <c r="B99" s="20" t="s">
        <v>37</v>
      </c>
      <c r="C99" s="18" t="s">
        <v>25</v>
      </c>
      <c r="D99" s="32">
        <v>0.15</v>
      </c>
      <c r="E99" s="25"/>
      <c r="F99" s="13">
        <f>SUM(D99*E99)</f>
        <v>0</v>
      </c>
      <c r="G99" s="15"/>
      <c r="H99" s="15"/>
      <c r="I99" s="15"/>
      <c r="J99" s="15"/>
    </row>
    <row r="100" spans="1:50" s="16" customFormat="1" ht="12.6" customHeight="1" thickBot="1" x14ac:dyDescent="0.3">
      <c r="A100" s="78" t="s">
        <v>61</v>
      </c>
      <c r="B100" s="79"/>
      <c r="C100" s="79"/>
      <c r="D100" s="79"/>
      <c r="E100" s="79"/>
      <c r="F100" s="33">
        <f>SUM(F57:F99)</f>
        <v>0</v>
      </c>
      <c r="G100" s="15"/>
      <c r="H100" s="15"/>
      <c r="I100" s="15"/>
      <c r="J100" s="15"/>
    </row>
    <row r="101" spans="1:50" s="4" customFormat="1" ht="12.75" customHeight="1" x14ac:dyDescent="0.25">
      <c r="A101" s="80" t="s">
        <v>62</v>
      </c>
      <c r="B101" s="69"/>
      <c r="C101" s="69"/>
      <c r="D101" s="69"/>
      <c r="E101" s="69"/>
      <c r="F101" s="81"/>
      <c r="G101" s="1"/>
      <c r="H101" s="1"/>
      <c r="I101" s="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</row>
    <row r="102" spans="1:50" s="4" customFormat="1" ht="10.8" customHeight="1" x14ac:dyDescent="0.25">
      <c r="A102" s="12">
        <v>88</v>
      </c>
      <c r="B102" s="34" t="s">
        <v>31</v>
      </c>
      <c r="C102" s="35" t="s">
        <v>13</v>
      </c>
      <c r="D102" s="36">
        <v>5</v>
      </c>
      <c r="E102" s="19"/>
      <c r="F102" s="13">
        <f t="shared" ref="F102" si="15">SUM(D102*E102)</f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</row>
    <row r="103" spans="1:50" s="4" customFormat="1" ht="10.8" customHeight="1" x14ac:dyDescent="0.25">
      <c r="A103" s="12">
        <v>89</v>
      </c>
      <c r="B103" s="38" t="s">
        <v>45</v>
      </c>
      <c r="C103" s="39" t="s">
        <v>25</v>
      </c>
      <c r="D103" s="40">
        <v>0.44</v>
      </c>
      <c r="E103" s="19"/>
      <c r="F103" s="13">
        <f>SUM(D103*E103)</f>
        <v>0</v>
      </c>
      <c r="G103" s="11"/>
      <c r="H103" s="11"/>
      <c r="I103" s="14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</row>
    <row r="104" spans="1:50" s="4" customFormat="1" ht="10.8" customHeight="1" x14ac:dyDescent="0.25">
      <c r="A104" s="12">
        <v>90</v>
      </c>
      <c r="B104" s="56" t="s">
        <v>100</v>
      </c>
      <c r="C104" s="39" t="s">
        <v>14</v>
      </c>
      <c r="D104" s="45">
        <v>1</v>
      </c>
      <c r="E104" s="19"/>
      <c r="F104" s="13">
        <f t="shared" ref="F104:F110" si="16">SUM(D104*E104)</f>
        <v>0</v>
      </c>
      <c r="G104" s="11"/>
      <c r="H104" s="11"/>
      <c r="I104" s="14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</row>
    <row r="105" spans="1:50" s="4" customFormat="1" ht="21.6" customHeight="1" x14ac:dyDescent="0.25">
      <c r="A105" s="12">
        <v>91</v>
      </c>
      <c r="B105" s="20" t="s">
        <v>54</v>
      </c>
      <c r="C105" s="18" t="s">
        <v>70</v>
      </c>
      <c r="D105" s="48">
        <v>0.315</v>
      </c>
      <c r="E105" s="19"/>
      <c r="F105" s="13">
        <f t="shared" si="16"/>
        <v>0</v>
      </c>
      <c r="G105" s="11"/>
      <c r="H105" s="11"/>
      <c r="I105" s="14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</row>
    <row r="106" spans="1:50" s="4" customFormat="1" ht="10.8" customHeight="1" x14ac:dyDescent="0.25">
      <c r="A106" s="12">
        <v>92</v>
      </c>
      <c r="B106" s="20" t="s">
        <v>55</v>
      </c>
      <c r="C106" s="18" t="s">
        <v>14</v>
      </c>
      <c r="D106" s="27">
        <v>3</v>
      </c>
      <c r="E106" s="19"/>
      <c r="F106" s="13">
        <f t="shared" si="16"/>
        <v>0</v>
      </c>
      <c r="G106" s="11"/>
      <c r="H106" s="11"/>
      <c r="I106" s="14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</row>
    <row r="107" spans="1:50" s="4" customFormat="1" ht="21.6" customHeight="1" x14ac:dyDescent="0.25">
      <c r="A107" s="12">
        <v>93</v>
      </c>
      <c r="B107" s="49" t="s">
        <v>71</v>
      </c>
      <c r="C107" s="18" t="s">
        <v>72</v>
      </c>
      <c r="D107" s="50">
        <v>1891</v>
      </c>
      <c r="E107" s="19"/>
      <c r="F107" s="13">
        <f t="shared" si="16"/>
        <v>0</v>
      </c>
      <c r="G107" s="11"/>
      <c r="H107" s="11"/>
      <c r="I107" s="14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</row>
    <row r="108" spans="1:50" s="4" customFormat="1" ht="21.6" customHeight="1" x14ac:dyDescent="0.25">
      <c r="A108" s="12">
        <v>94</v>
      </c>
      <c r="B108" s="37" t="s">
        <v>42</v>
      </c>
      <c r="C108" s="18" t="s">
        <v>72</v>
      </c>
      <c r="D108" s="50">
        <v>1425</v>
      </c>
      <c r="E108" s="19"/>
      <c r="F108" s="13">
        <f t="shared" si="16"/>
        <v>0</v>
      </c>
      <c r="G108" s="11"/>
      <c r="H108" s="11"/>
      <c r="I108" s="14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</row>
    <row r="109" spans="1:50" s="4" customFormat="1" ht="21.6" customHeight="1" x14ac:dyDescent="0.25">
      <c r="A109" s="12">
        <v>95</v>
      </c>
      <c r="B109" s="22" t="s">
        <v>43</v>
      </c>
      <c r="C109" s="18" t="s">
        <v>73</v>
      </c>
      <c r="D109" s="50">
        <v>476</v>
      </c>
      <c r="E109" s="19"/>
      <c r="F109" s="13">
        <f t="shared" si="16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</row>
    <row r="110" spans="1:50" s="4" customFormat="1" ht="21.6" customHeight="1" x14ac:dyDescent="0.25">
      <c r="A110" s="12">
        <v>96</v>
      </c>
      <c r="B110" s="22" t="s">
        <v>38</v>
      </c>
      <c r="C110" s="18" t="s">
        <v>73</v>
      </c>
      <c r="D110" s="50">
        <v>134</v>
      </c>
      <c r="E110" s="19"/>
      <c r="F110" s="13">
        <f t="shared" si="16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</row>
    <row r="111" spans="1:50" s="4" customFormat="1" ht="21.6" customHeight="1" x14ac:dyDescent="0.25">
      <c r="A111" s="12">
        <v>97</v>
      </c>
      <c r="B111" s="51" t="s">
        <v>74</v>
      </c>
      <c r="C111" s="18" t="s">
        <v>14</v>
      </c>
      <c r="D111" s="27">
        <v>2</v>
      </c>
      <c r="E111" s="19"/>
      <c r="F111" s="13">
        <f t="shared" ref="F111:F118" si="17">SUM(D111*E111)</f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</row>
    <row r="112" spans="1:50" s="4" customFormat="1" ht="21.6" customHeight="1" x14ac:dyDescent="0.25">
      <c r="A112" s="12">
        <v>98</v>
      </c>
      <c r="B112" s="23" t="s">
        <v>41</v>
      </c>
      <c r="C112" s="18" t="s">
        <v>72</v>
      </c>
      <c r="D112" s="27">
        <v>230</v>
      </c>
      <c r="E112" s="19"/>
      <c r="F112" s="13">
        <f t="shared" si="17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</row>
    <row r="113" spans="1:50" s="4" customFormat="1" ht="21.6" customHeight="1" x14ac:dyDescent="0.25">
      <c r="A113" s="12">
        <v>99</v>
      </c>
      <c r="B113" s="24" t="s">
        <v>44</v>
      </c>
      <c r="C113" s="18" t="s">
        <v>73</v>
      </c>
      <c r="D113" s="27">
        <v>64</v>
      </c>
      <c r="E113" s="19"/>
      <c r="F113" s="13">
        <f t="shared" si="17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</row>
    <row r="114" spans="1:50" s="4" customFormat="1" ht="21.6" customHeight="1" x14ac:dyDescent="0.25">
      <c r="A114" s="12">
        <v>100</v>
      </c>
      <c r="B114" s="24" t="s">
        <v>39</v>
      </c>
      <c r="C114" s="18" t="s">
        <v>73</v>
      </c>
      <c r="D114" s="27">
        <v>18</v>
      </c>
      <c r="E114" s="19"/>
      <c r="F114" s="13">
        <f t="shared" si="17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</row>
    <row r="115" spans="1:50" s="4" customFormat="1" ht="21.6" customHeight="1" x14ac:dyDescent="0.25">
      <c r="A115" s="12">
        <v>101</v>
      </c>
      <c r="B115" s="51" t="s">
        <v>106</v>
      </c>
      <c r="C115" s="18" t="s">
        <v>14</v>
      </c>
      <c r="D115" s="27">
        <v>1</v>
      </c>
      <c r="E115" s="19"/>
      <c r="F115" s="13">
        <f t="shared" si="17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</row>
    <row r="116" spans="1:50" s="4" customFormat="1" ht="21.6" customHeight="1" x14ac:dyDescent="0.25">
      <c r="A116" s="12">
        <v>102</v>
      </c>
      <c r="B116" s="23" t="s">
        <v>41</v>
      </c>
      <c r="C116" s="18" t="s">
        <v>72</v>
      </c>
      <c r="D116" s="27">
        <v>660</v>
      </c>
      <c r="E116" s="19"/>
      <c r="F116" s="13">
        <f t="shared" si="17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</row>
    <row r="117" spans="1:50" s="4" customFormat="1" ht="21.6" customHeight="1" x14ac:dyDescent="0.25">
      <c r="A117" s="12">
        <v>103</v>
      </c>
      <c r="B117" s="24" t="s">
        <v>44</v>
      </c>
      <c r="C117" s="18" t="s">
        <v>73</v>
      </c>
      <c r="D117" s="27">
        <v>184</v>
      </c>
      <c r="E117" s="19"/>
      <c r="F117" s="13">
        <f t="shared" si="17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</row>
    <row r="118" spans="1:50" s="4" customFormat="1" ht="21.6" customHeight="1" x14ac:dyDescent="0.25">
      <c r="A118" s="12">
        <v>104</v>
      </c>
      <c r="B118" s="24" t="s">
        <v>39</v>
      </c>
      <c r="C118" s="18" t="s">
        <v>73</v>
      </c>
      <c r="D118" s="27">
        <v>55</v>
      </c>
      <c r="E118" s="19"/>
      <c r="F118" s="13">
        <f t="shared" si="17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</row>
    <row r="119" spans="1:50" s="4" customFormat="1" ht="21.6" customHeight="1" x14ac:dyDescent="0.25">
      <c r="A119" s="12">
        <v>105</v>
      </c>
      <c r="B119" s="20" t="s">
        <v>32</v>
      </c>
      <c r="C119" s="26" t="s">
        <v>33</v>
      </c>
      <c r="D119" s="27">
        <v>1</v>
      </c>
      <c r="E119" s="19"/>
      <c r="F119" s="13">
        <f t="shared" ref="F119:F121" si="18">SUM(D119*E119)</f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</row>
    <row r="120" spans="1:50" s="4" customFormat="1" ht="10.8" customHeight="1" x14ac:dyDescent="0.25">
      <c r="A120" s="12">
        <v>106</v>
      </c>
      <c r="B120" s="20" t="s">
        <v>34</v>
      </c>
      <c r="C120" s="26" t="s">
        <v>33</v>
      </c>
      <c r="D120" s="27">
        <v>1</v>
      </c>
      <c r="E120" s="19"/>
      <c r="F120" s="13">
        <f t="shared" si="18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</row>
    <row r="121" spans="1:50" s="4" customFormat="1" ht="21.6" customHeight="1" x14ac:dyDescent="0.25">
      <c r="A121" s="12">
        <v>107</v>
      </c>
      <c r="B121" s="20" t="s">
        <v>35</v>
      </c>
      <c r="C121" s="26" t="s">
        <v>33</v>
      </c>
      <c r="D121" s="27">
        <v>1</v>
      </c>
      <c r="E121" s="19"/>
      <c r="F121" s="13">
        <f t="shared" si="18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</row>
    <row r="122" spans="1:50" s="4" customFormat="1" ht="12.6" customHeight="1" x14ac:dyDescent="0.25">
      <c r="A122" s="61" t="s">
        <v>21</v>
      </c>
      <c r="B122" s="62"/>
      <c r="C122" s="62"/>
      <c r="D122" s="62"/>
      <c r="E122" s="62"/>
      <c r="F122" s="63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</row>
    <row r="123" spans="1:50" s="4" customFormat="1" ht="10.8" customHeight="1" x14ac:dyDescent="0.25">
      <c r="A123" s="12">
        <v>108</v>
      </c>
      <c r="B123" s="28" t="s">
        <v>22</v>
      </c>
      <c r="C123" s="21" t="s">
        <v>14</v>
      </c>
      <c r="D123" s="29">
        <v>1</v>
      </c>
      <c r="E123" s="30"/>
      <c r="F123" s="13">
        <f t="shared" ref="F123" si="19">SUM(D123*E123)</f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</row>
    <row r="124" spans="1:50" s="16" customFormat="1" ht="10.8" customHeight="1" x14ac:dyDescent="0.25">
      <c r="A124" s="12">
        <v>109</v>
      </c>
      <c r="B124" s="20" t="s">
        <v>36</v>
      </c>
      <c r="C124" s="18" t="s">
        <v>24</v>
      </c>
      <c r="D124" s="31">
        <v>1</v>
      </c>
      <c r="E124" s="25"/>
      <c r="F124" s="13">
        <f>SUM(D124*E124)</f>
        <v>0</v>
      </c>
      <c r="G124" s="15"/>
      <c r="H124" s="15"/>
      <c r="I124" s="15"/>
      <c r="J124" s="15"/>
    </row>
    <row r="125" spans="1:50" s="4" customFormat="1" ht="21.6" customHeight="1" x14ac:dyDescent="0.25">
      <c r="A125" s="12">
        <v>110</v>
      </c>
      <c r="B125" s="28" t="s">
        <v>40</v>
      </c>
      <c r="C125" s="21" t="s">
        <v>14</v>
      </c>
      <c r="D125" s="29">
        <v>1</v>
      </c>
      <c r="E125" s="30"/>
      <c r="F125" s="13">
        <f t="shared" ref="F125:F126" si="20">SUM(D125*E125)</f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</row>
    <row r="126" spans="1:50" s="4" customFormat="1" ht="32.4" customHeight="1" x14ac:dyDescent="0.25">
      <c r="A126" s="12">
        <v>111</v>
      </c>
      <c r="B126" s="28" t="s">
        <v>23</v>
      </c>
      <c r="C126" s="21" t="s">
        <v>24</v>
      </c>
      <c r="D126" s="29">
        <v>1</v>
      </c>
      <c r="E126" s="30"/>
      <c r="F126" s="13">
        <f t="shared" si="20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</row>
    <row r="127" spans="1:50" s="16" customFormat="1" ht="10.8" customHeight="1" x14ac:dyDescent="0.25">
      <c r="A127" s="12">
        <v>112</v>
      </c>
      <c r="B127" s="20" t="s">
        <v>37</v>
      </c>
      <c r="C127" s="18" t="s">
        <v>25</v>
      </c>
      <c r="D127" s="32">
        <v>0.13</v>
      </c>
      <c r="E127" s="25"/>
      <c r="F127" s="13">
        <f>SUM(D127*E127)</f>
        <v>0</v>
      </c>
      <c r="G127" s="15"/>
      <c r="H127" s="15"/>
      <c r="I127" s="15"/>
      <c r="J127" s="15"/>
    </row>
    <row r="128" spans="1:50" s="16" customFormat="1" ht="12.6" customHeight="1" thickBot="1" x14ac:dyDescent="0.3">
      <c r="A128" s="78" t="s">
        <v>63</v>
      </c>
      <c r="B128" s="79"/>
      <c r="C128" s="79"/>
      <c r="D128" s="79"/>
      <c r="E128" s="79"/>
      <c r="F128" s="33">
        <f>SUM(F101:F127)</f>
        <v>0</v>
      </c>
      <c r="G128" s="15"/>
      <c r="H128" s="15"/>
      <c r="I128" s="15"/>
      <c r="J128" s="15"/>
    </row>
    <row r="129" spans="1:50" s="4" customFormat="1" ht="12.75" customHeight="1" x14ac:dyDescent="0.25">
      <c r="A129" s="80" t="s">
        <v>64</v>
      </c>
      <c r="B129" s="69"/>
      <c r="C129" s="69"/>
      <c r="D129" s="69"/>
      <c r="E129" s="69"/>
      <c r="F129" s="81"/>
      <c r="G129" s="1"/>
      <c r="H129" s="1"/>
      <c r="I129" s="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</row>
    <row r="130" spans="1:50" s="4" customFormat="1" ht="10.8" customHeight="1" x14ac:dyDescent="0.25">
      <c r="A130" s="12">
        <v>113</v>
      </c>
      <c r="B130" s="34" t="s">
        <v>31</v>
      </c>
      <c r="C130" s="35" t="s">
        <v>13</v>
      </c>
      <c r="D130" s="36">
        <v>5</v>
      </c>
      <c r="E130" s="19"/>
      <c r="F130" s="13">
        <f t="shared" ref="F130" si="21">SUM(D130*E130)</f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</row>
    <row r="131" spans="1:50" s="4" customFormat="1" ht="10.8" customHeight="1" x14ac:dyDescent="0.25">
      <c r="A131" s="12">
        <v>114</v>
      </c>
      <c r="B131" s="38" t="s">
        <v>45</v>
      </c>
      <c r="C131" s="39" t="s">
        <v>25</v>
      </c>
      <c r="D131" s="40">
        <v>5.0599999999999996</v>
      </c>
      <c r="E131" s="19"/>
      <c r="F131" s="13">
        <f>SUM(D131*E131)</f>
        <v>0</v>
      </c>
      <c r="G131" s="11"/>
      <c r="H131" s="11"/>
      <c r="I131" s="14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</row>
    <row r="132" spans="1:50" s="4" customFormat="1" ht="10.8" customHeight="1" x14ac:dyDescent="0.25">
      <c r="A132" s="12">
        <v>115</v>
      </c>
      <c r="B132" s="41" t="s">
        <v>46</v>
      </c>
      <c r="C132" s="39" t="s">
        <v>15</v>
      </c>
      <c r="D132" s="42">
        <v>1054</v>
      </c>
      <c r="E132" s="19"/>
      <c r="F132" s="13">
        <f t="shared" ref="F132:F137" si="22">SUM(D132*E132)</f>
        <v>0</v>
      </c>
      <c r="G132" s="11"/>
      <c r="H132" s="11"/>
      <c r="I132" s="14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</row>
    <row r="133" spans="1:50" s="4" customFormat="1" ht="10.8" customHeight="1" x14ac:dyDescent="0.25">
      <c r="A133" s="12">
        <v>116</v>
      </c>
      <c r="B133" s="43" t="s">
        <v>84</v>
      </c>
      <c r="C133" s="39" t="s">
        <v>15</v>
      </c>
      <c r="D133" s="42">
        <v>2417</v>
      </c>
      <c r="E133" s="19"/>
      <c r="F133" s="13">
        <f t="shared" si="22"/>
        <v>0</v>
      </c>
      <c r="G133" s="11"/>
      <c r="H133" s="11"/>
      <c r="I133" s="14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</row>
    <row r="134" spans="1:50" s="4" customFormat="1" ht="10.8" customHeight="1" x14ac:dyDescent="0.25">
      <c r="A134" s="12">
        <v>117</v>
      </c>
      <c r="B134" s="43" t="s">
        <v>85</v>
      </c>
      <c r="C134" s="39" t="s">
        <v>15</v>
      </c>
      <c r="D134" s="42">
        <v>1054</v>
      </c>
      <c r="E134" s="19"/>
      <c r="F134" s="13">
        <f t="shared" si="22"/>
        <v>0</v>
      </c>
      <c r="G134" s="11"/>
      <c r="H134" s="11"/>
      <c r="I134" s="14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</row>
    <row r="135" spans="1:50" s="4" customFormat="1" ht="10.8" customHeight="1" x14ac:dyDescent="0.25">
      <c r="A135" s="12">
        <v>118</v>
      </c>
      <c r="B135" s="43" t="s">
        <v>86</v>
      </c>
      <c r="C135" s="39" t="s">
        <v>15</v>
      </c>
      <c r="D135" s="42">
        <v>138</v>
      </c>
      <c r="E135" s="19"/>
      <c r="F135" s="13">
        <f t="shared" si="22"/>
        <v>0</v>
      </c>
      <c r="G135" s="11"/>
      <c r="H135" s="11"/>
      <c r="I135" s="14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</row>
    <row r="136" spans="1:50" s="4" customFormat="1" ht="10.8" customHeight="1" x14ac:dyDescent="0.25">
      <c r="A136" s="12">
        <v>119</v>
      </c>
      <c r="B136" s="55" t="s">
        <v>87</v>
      </c>
      <c r="C136" s="39" t="s">
        <v>15</v>
      </c>
      <c r="D136" s="42">
        <v>3609</v>
      </c>
      <c r="E136" s="19"/>
      <c r="F136" s="13">
        <f t="shared" si="22"/>
        <v>0</v>
      </c>
      <c r="G136" s="11"/>
      <c r="H136" s="11"/>
      <c r="I136" s="14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</row>
    <row r="137" spans="1:50" s="4" customFormat="1" ht="10.8" customHeight="1" x14ac:dyDescent="0.25">
      <c r="A137" s="12">
        <v>120</v>
      </c>
      <c r="B137" s="55" t="s">
        <v>47</v>
      </c>
      <c r="C137" s="39" t="s">
        <v>15</v>
      </c>
      <c r="D137" s="42">
        <v>3609</v>
      </c>
      <c r="E137" s="19"/>
      <c r="F137" s="13">
        <f t="shared" si="22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</row>
    <row r="138" spans="1:50" s="4" customFormat="1" ht="10.8" customHeight="1" x14ac:dyDescent="0.25">
      <c r="A138" s="12">
        <v>121</v>
      </c>
      <c r="B138" s="56" t="s">
        <v>88</v>
      </c>
      <c r="C138" s="39" t="s">
        <v>89</v>
      </c>
      <c r="D138" s="42">
        <v>822</v>
      </c>
      <c r="E138" s="19"/>
      <c r="F138" s="13">
        <f t="shared" ref="F138:F146" si="23">SUM(D138*E138)</f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</row>
    <row r="139" spans="1:50" s="4" customFormat="1" ht="21.6" customHeight="1" x14ac:dyDescent="0.25">
      <c r="A139" s="12">
        <v>122</v>
      </c>
      <c r="B139" s="56" t="s">
        <v>99</v>
      </c>
      <c r="C139" s="39" t="s">
        <v>89</v>
      </c>
      <c r="D139" s="42">
        <v>156</v>
      </c>
      <c r="E139" s="19"/>
      <c r="F139" s="13">
        <f t="shared" si="23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</row>
    <row r="140" spans="1:50" s="4" customFormat="1" ht="10.8" customHeight="1" x14ac:dyDescent="0.25">
      <c r="A140" s="12">
        <v>123</v>
      </c>
      <c r="B140" s="55" t="s">
        <v>90</v>
      </c>
      <c r="C140" s="39" t="s">
        <v>14</v>
      </c>
      <c r="D140" s="45">
        <v>1</v>
      </c>
      <c r="E140" s="19"/>
      <c r="F140" s="13">
        <f t="shared" si="23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</row>
    <row r="141" spans="1:50" s="4" customFormat="1" ht="21.6" customHeight="1" x14ac:dyDescent="0.25">
      <c r="A141" s="12">
        <v>124</v>
      </c>
      <c r="B141" s="57" t="s">
        <v>91</v>
      </c>
      <c r="C141" s="58" t="s">
        <v>14</v>
      </c>
      <c r="D141" s="45">
        <v>8</v>
      </c>
      <c r="E141" s="19"/>
      <c r="F141" s="13">
        <f t="shared" si="23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</row>
    <row r="142" spans="1:50" s="4" customFormat="1" ht="10.8" customHeight="1" x14ac:dyDescent="0.25">
      <c r="A142" s="12">
        <v>125</v>
      </c>
      <c r="B142" s="44" t="s">
        <v>48</v>
      </c>
      <c r="C142" s="39" t="s">
        <v>14</v>
      </c>
      <c r="D142" s="45">
        <v>8</v>
      </c>
      <c r="E142" s="19"/>
      <c r="F142" s="13">
        <f t="shared" si="23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</row>
    <row r="143" spans="1:50" s="4" customFormat="1" ht="10.8" customHeight="1" x14ac:dyDescent="0.25">
      <c r="A143" s="12">
        <v>126</v>
      </c>
      <c r="B143" s="38" t="s">
        <v>49</v>
      </c>
      <c r="C143" s="39" t="s">
        <v>15</v>
      </c>
      <c r="D143" s="45">
        <v>16</v>
      </c>
      <c r="E143" s="19"/>
      <c r="F143" s="13">
        <f t="shared" si="23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</row>
    <row r="144" spans="1:50" s="4" customFormat="1" ht="10.8" customHeight="1" x14ac:dyDescent="0.25">
      <c r="A144" s="12">
        <v>127</v>
      </c>
      <c r="B144" s="38" t="s">
        <v>50</v>
      </c>
      <c r="C144" s="39" t="s">
        <v>15</v>
      </c>
      <c r="D144" s="45">
        <v>62</v>
      </c>
      <c r="E144" s="19"/>
      <c r="F144" s="13">
        <f t="shared" si="23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</row>
    <row r="145" spans="1:50" s="4" customFormat="1" ht="10.8" customHeight="1" x14ac:dyDescent="0.25">
      <c r="A145" s="12">
        <v>128</v>
      </c>
      <c r="B145" s="38" t="s">
        <v>67</v>
      </c>
      <c r="C145" s="39" t="s">
        <v>51</v>
      </c>
      <c r="D145" s="45">
        <v>2</v>
      </c>
      <c r="E145" s="19"/>
      <c r="F145" s="13">
        <f t="shared" si="23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</row>
    <row r="146" spans="1:50" s="4" customFormat="1" ht="10.8" customHeight="1" x14ac:dyDescent="0.25">
      <c r="A146" s="12">
        <v>129</v>
      </c>
      <c r="B146" s="46" t="s">
        <v>68</v>
      </c>
      <c r="C146" s="39" t="s">
        <v>51</v>
      </c>
      <c r="D146" s="45">
        <v>6</v>
      </c>
      <c r="E146" s="19"/>
      <c r="F146" s="13">
        <f t="shared" si="23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</row>
    <row r="147" spans="1:50" s="4" customFormat="1" ht="10.8" customHeight="1" x14ac:dyDescent="0.25">
      <c r="A147" s="12">
        <v>130</v>
      </c>
      <c r="B147" s="38" t="s">
        <v>92</v>
      </c>
      <c r="C147" s="39" t="s">
        <v>15</v>
      </c>
      <c r="D147" s="45">
        <v>10</v>
      </c>
      <c r="E147" s="19"/>
      <c r="F147" s="13">
        <f t="shared" ref="F147:F154" si="24">SUM(D147*E147)</f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</row>
    <row r="148" spans="1:50" s="4" customFormat="1" ht="10.8" customHeight="1" x14ac:dyDescent="0.25">
      <c r="A148" s="12">
        <v>131</v>
      </c>
      <c r="B148" s="38" t="s">
        <v>53</v>
      </c>
      <c r="C148" s="39" t="s">
        <v>14</v>
      </c>
      <c r="D148" s="45">
        <v>8</v>
      </c>
      <c r="E148" s="19"/>
      <c r="F148" s="13">
        <f t="shared" si="24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</row>
    <row r="149" spans="1:50" s="4" customFormat="1" ht="10.8" customHeight="1" x14ac:dyDescent="0.25">
      <c r="A149" s="12">
        <v>132</v>
      </c>
      <c r="B149" s="56" t="s">
        <v>93</v>
      </c>
      <c r="C149" s="39" t="s">
        <v>14</v>
      </c>
      <c r="D149" s="45">
        <v>1</v>
      </c>
      <c r="E149" s="19"/>
      <c r="F149" s="13">
        <f t="shared" si="24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</row>
    <row r="150" spans="1:50" s="4" customFormat="1" ht="10.8" customHeight="1" x14ac:dyDescent="0.25">
      <c r="A150" s="12">
        <v>133</v>
      </c>
      <c r="B150" s="56" t="s">
        <v>94</v>
      </c>
      <c r="C150" s="39" t="s">
        <v>14</v>
      </c>
      <c r="D150" s="45">
        <v>1</v>
      </c>
      <c r="E150" s="19"/>
      <c r="F150" s="13">
        <f t="shared" si="24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</row>
    <row r="151" spans="1:50" s="4" customFormat="1" ht="10.8" customHeight="1" x14ac:dyDescent="0.25">
      <c r="A151" s="12">
        <v>134</v>
      </c>
      <c r="B151" s="56" t="s">
        <v>95</v>
      </c>
      <c r="C151" s="39" t="s">
        <v>14</v>
      </c>
      <c r="D151" s="45">
        <v>1</v>
      </c>
      <c r="E151" s="19"/>
      <c r="F151" s="13">
        <f t="shared" si="24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</row>
    <row r="152" spans="1:50" s="4" customFormat="1" ht="10.8" customHeight="1" x14ac:dyDescent="0.25">
      <c r="A152" s="12">
        <v>135</v>
      </c>
      <c r="B152" s="47" t="s">
        <v>69</v>
      </c>
      <c r="C152" s="18" t="s">
        <v>14</v>
      </c>
      <c r="D152" s="27">
        <v>1</v>
      </c>
      <c r="E152" s="19"/>
      <c r="F152" s="13">
        <f t="shared" si="24"/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</row>
    <row r="153" spans="1:50" s="4" customFormat="1" ht="21.6" customHeight="1" x14ac:dyDescent="0.25">
      <c r="A153" s="12">
        <v>136</v>
      </c>
      <c r="B153" s="20" t="s">
        <v>54</v>
      </c>
      <c r="C153" s="18" t="s">
        <v>70</v>
      </c>
      <c r="D153" s="48">
        <v>1.232</v>
      </c>
      <c r="E153" s="19"/>
      <c r="F153" s="13">
        <f t="shared" si="24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</row>
    <row r="154" spans="1:50" s="4" customFormat="1" ht="10.8" customHeight="1" x14ac:dyDescent="0.25">
      <c r="A154" s="12">
        <v>137</v>
      </c>
      <c r="B154" s="20" t="s">
        <v>55</v>
      </c>
      <c r="C154" s="18" t="s">
        <v>14</v>
      </c>
      <c r="D154" s="27">
        <v>10</v>
      </c>
      <c r="E154" s="19"/>
      <c r="F154" s="13">
        <f t="shared" si="24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</row>
    <row r="155" spans="1:50" s="4" customFormat="1" ht="21.6" customHeight="1" x14ac:dyDescent="0.25">
      <c r="A155" s="12">
        <v>138</v>
      </c>
      <c r="B155" s="49" t="s">
        <v>71</v>
      </c>
      <c r="C155" s="18" t="s">
        <v>72</v>
      </c>
      <c r="D155" s="50">
        <v>7415</v>
      </c>
      <c r="E155" s="19"/>
      <c r="F155" s="13">
        <f>SUM(D155*E155)</f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</row>
    <row r="156" spans="1:50" s="4" customFormat="1" ht="10.8" customHeight="1" x14ac:dyDescent="0.25">
      <c r="A156" s="12">
        <v>139</v>
      </c>
      <c r="B156" s="49" t="s">
        <v>96</v>
      </c>
      <c r="C156" s="18" t="s">
        <v>73</v>
      </c>
      <c r="D156" s="50">
        <v>822</v>
      </c>
      <c r="E156" s="19"/>
      <c r="F156" s="13">
        <f t="shared" ref="F156:F159" si="25">SUM(D156*E156)</f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</row>
    <row r="157" spans="1:50" s="4" customFormat="1" ht="21.6" customHeight="1" x14ac:dyDescent="0.25">
      <c r="A157" s="12">
        <v>140</v>
      </c>
      <c r="B157" s="34" t="s">
        <v>97</v>
      </c>
      <c r="C157" s="18" t="s">
        <v>73</v>
      </c>
      <c r="D157" s="50">
        <v>150</v>
      </c>
      <c r="E157" s="19"/>
      <c r="F157" s="13">
        <f t="shared" si="25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</row>
    <row r="158" spans="1:50" s="4" customFormat="1" ht="21.6" customHeight="1" x14ac:dyDescent="0.25">
      <c r="A158" s="12">
        <v>141</v>
      </c>
      <c r="B158" s="37" t="s">
        <v>42</v>
      </c>
      <c r="C158" s="18" t="s">
        <v>72</v>
      </c>
      <c r="D158" s="50">
        <v>5769</v>
      </c>
      <c r="E158" s="19"/>
      <c r="F158" s="13">
        <f t="shared" si="25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</row>
    <row r="159" spans="1:50" s="4" customFormat="1" ht="21.6" customHeight="1" x14ac:dyDescent="0.25">
      <c r="A159" s="12">
        <v>142</v>
      </c>
      <c r="B159" s="22" t="s">
        <v>43</v>
      </c>
      <c r="C159" s="18" t="s">
        <v>73</v>
      </c>
      <c r="D159" s="50">
        <v>1924</v>
      </c>
      <c r="E159" s="19"/>
      <c r="F159" s="13">
        <f t="shared" si="25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</row>
    <row r="160" spans="1:50" s="4" customFormat="1" ht="21.6" customHeight="1" x14ac:dyDescent="0.25">
      <c r="A160" s="12">
        <v>143</v>
      </c>
      <c r="B160" s="22" t="s">
        <v>38</v>
      </c>
      <c r="C160" s="18" t="s">
        <v>73</v>
      </c>
      <c r="D160" s="50">
        <v>543</v>
      </c>
      <c r="E160" s="19"/>
      <c r="F160" s="13">
        <f t="shared" ref="F160:F180" si="26">SUM(D160*E160)</f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</row>
    <row r="161" spans="1:50" s="4" customFormat="1" ht="21.6" customHeight="1" x14ac:dyDescent="0.25">
      <c r="A161" s="12">
        <v>144</v>
      </c>
      <c r="B161" s="51" t="s">
        <v>98</v>
      </c>
      <c r="C161" s="18" t="s">
        <v>14</v>
      </c>
      <c r="D161" s="27">
        <v>1</v>
      </c>
      <c r="E161" s="19"/>
      <c r="F161" s="13">
        <f t="shared" si="26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</row>
    <row r="162" spans="1:50" s="4" customFormat="1" ht="21.6" customHeight="1" x14ac:dyDescent="0.25">
      <c r="A162" s="12">
        <v>145</v>
      </c>
      <c r="B162" s="23" t="s">
        <v>41</v>
      </c>
      <c r="C162" s="18" t="s">
        <v>72</v>
      </c>
      <c r="D162" s="27">
        <v>176</v>
      </c>
      <c r="E162" s="19"/>
      <c r="F162" s="13">
        <f t="shared" si="26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</row>
    <row r="163" spans="1:50" s="4" customFormat="1" ht="21.6" customHeight="1" x14ac:dyDescent="0.25">
      <c r="A163" s="12">
        <v>146</v>
      </c>
      <c r="B163" s="24" t="s">
        <v>44</v>
      </c>
      <c r="C163" s="18" t="s">
        <v>73</v>
      </c>
      <c r="D163" s="27">
        <v>48</v>
      </c>
      <c r="E163" s="19"/>
      <c r="F163" s="13">
        <f t="shared" si="26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</row>
    <row r="164" spans="1:50" s="4" customFormat="1" ht="21.6" customHeight="1" x14ac:dyDescent="0.25">
      <c r="A164" s="12">
        <v>147</v>
      </c>
      <c r="B164" s="24" t="s">
        <v>39</v>
      </c>
      <c r="C164" s="18" t="s">
        <v>73</v>
      </c>
      <c r="D164" s="27">
        <v>14</v>
      </c>
      <c r="E164" s="19"/>
      <c r="F164" s="13">
        <f t="shared" si="26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</row>
    <row r="165" spans="1:50" s="4" customFormat="1" ht="21.6" customHeight="1" x14ac:dyDescent="0.25">
      <c r="A165" s="12">
        <v>148</v>
      </c>
      <c r="B165" s="51" t="s">
        <v>74</v>
      </c>
      <c r="C165" s="18" t="s">
        <v>14</v>
      </c>
      <c r="D165" s="27">
        <v>6</v>
      </c>
      <c r="E165" s="19"/>
      <c r="F165" s="13">
        <f t="shared" si="26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</row>
    <row r="166" spans="1:50" s="4" customFormat="1" ht="21.6" customHeight="1" x14ac:dyDescent="0.25">
      <c r="A166" s="12">
        <v>149</v>
      </c>
      <c r="B166" s="23" t="s">
        <v>41</v>
      </c>
      <c r="C166" s="18" t="s">
        <v>72</v>
      </c>
      <c r="D166" s="27">
        <v>690</v>
      </c>
      <c r="E166" s="19"/>
      <c r="F166" s="13">
        <f t="shared" si="26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</row>
    <row r="167" spans="1:50" s="4" customFormat="1" ht="21.6" customHeight="1" x14ac:dyDescent="0.25">
      <c r="A167" s="12">
        <v>150</v>
      </c>
      <c r="B167" s="24" t="s">
        <v>44</v>
      </c>
      <c r="C167" s="18" t="s">
        <v>73</v>
      </c>
      <c r="D167" s="27">
        <v>192</v>
      </c>
      <c r="E167" s="19"/>
      <c r="F167" s="13">
        <f t="shared" si="26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</row>
    <row r="168" spans="1:50" s="4" customFormat="1" ht="21.6" customHeight="1" x14ac:dyDescent="0.25">
      <c r="A168" s="12">
        <v>151</v>
      </c>
      <c r="B168" s="24" t="s">
        <v>39</v>
      </c>
      <c r="C168" s="18" t="s">
        <v>73</v>
      </c>
      <c r="D168" s="27">
        <v>54</v>
      </c>
      <c r="E168" s="19"/>
      <c r="F168" s="13">
        <f t="shared" si="26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</row>
    <row r="169" spans="1:50" s="4" customFormat="1" ht="21.6" customHeight="1" x14ac:dyDescent="0.25">
      <c r="A169" s="12">
        <v>152</v>
      </c>
      <c r="B169" s="51" t="s">
        <v>106</v>
      </c>
      <c r="C169" s="18" t="s">
        <v>14</v>
      </c>
      <c r="D169" s="27">
        <v>1</v>
      </c>
      <c r="E169" s="19"/>
      <c r="F169" s="13">
        <f t="shared" si="26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</row>
    <row r="170" spans="1:50" s="4" customFormat="1" ht="21.6" customHeight="1" x14ac:dyDescent="0.25">
      <c r="A170" s="12">
        <v>153</v>
      </c>
      <c r="B170" s="23" t="s">
        <v>41</v>
      </c>
      <c r="C170" s="18" t="s">
        <v>72</v>
      </c>
      <c r="D170" s="27">
        <v>660</v>
      </c>
      <c r="E170" s="19"/>
      <c r="F170" s="13">
        <f t="shared" si="26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</row>
    <row r="171" spans="1:50" s="4" customFormat="1" ht="21.6" customHeight="1" x14ac:dyDescent="0.25">
      <c r="A171" s="12">
        <v>154</v>
      </c>
      <c r="B171" s="24" t="s">
        <v>44</v>
      </c>
      <c r="C171" s="18" t="s">
        <v>73</v>
      </c>
      <c r="D171" s="27">
        <v>184</v>
      </c>
      <c r="E171" s="19"/>
      <c r="F171" s="13">
        <f t="shared" si="26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</row>
    <row r="172" spans="1:50" s="4" customFormat="1" ht="21.6" customHeight="1" x14ac:dyDescent="0.25">
      <c r="A172" s="12">
        <v>155</v>
      </c>
      <c r="B172" s="24" t="s">
        <v>39</v>
      </c>
      <c r="C172" s="18" t="s">
        <v>73</v>
      </c>
      <c r="D172" s="27">
        <v>55</v>
      </c>
      <c r="E172" s="19"/>
      <c r="F172" s="13">
        <f t="shared" si="26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</row>
    <row r="173" spans="1:50" s="4" customFormat="1" ht="21.6" customHeight="1" x14ac:dyDescent="0.25">
      <c r="A173" s="12">
        <v>156</v>
      </c>
      <c r="B173" s="51" t="s">
        <v>75</v>
      </c>
      <c r="C173" s="18" t="s">
        <v>14</v>
      </c>
      <c r="D173" s="27">
        <v>1</v>
      </c>
      <c r="E173" s="19"/>
      <c r="F173" s="13">
        <f t="shared" si="26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</row>
    <row r="174" spans="1:50" s="4" customFormat="1" ht="21.6" customHeight="1" x14ac:dyDescent="0.25">
      <c r="A174" s="12">
        <v>157</v>
      </c>
      <c r="B174" s="23" t="s">
        <v>41</v>
      </c>
      <c r="C174" s="18" t="s">
        <v>72</v>
      </c>
      <c r="D174" s="27">
        <v>480</v>
      </c>
      <c r="E174" s="19"/>
      <c r="F174" s="13">
        <f t="shared" si="26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</row>
    <row r="175" spans="1:50" s="4" customFormat="1" ht="21.6" customHeight="1" x14ac:dyDescent="0.25">
      <c r="A175" s="12">
        <v>158</v>
      </c>
      <c r="B175" s="24" t="s">
        <v>44</v>
      </c>
      <c r="C175" s="18" t="s">
        <v>73</v>
      </c>
      <c r="D175" s="27">
        <v>134</v>
      </c>
      <c r="E175" s="19"/>
      <c r="F175" s="13">
        <f t="shared" si="26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</row>
    <row r="176" spans="1:50" s="4" customFormat="1" ht="21.6" customHeight="1" x14ac:dyDescent="0.25">
      <c r="A176" s="12">
        <v>159</v>
      </c>
      <c r="B176" s="24" t="s">
        <v>39</v>
      </c>
      <c r="C176" s="18" t="s">
        <v>73</v>
      </c>
      <c r="D176" s="27">
        <v>41</v>
      </c>
      <c r="E176" s="19"/>
      <c r="F176" s="13">
        <f t="shared" si="26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</row>
    <row r="177" spans="1:50" s="4" customFormat="1" ht="21.6" customHeight="1" x14ac:dyDescent="0.25">
      <c r="A177" s="12">
        <v>160</v>
      </c>
      <c r="B177" s="51" t="s">
        <v>76</v>
      </c>
      <c r="C177" s="52" t="s">
        <v>14</v>
      </c>
      <c r="D177" s="27">
        <v>1</v>
      </c>
      <c r="E177" s="19"/>
      <c r="F177" s="13">
        <f t="shared" si="26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</row>
    <row r="178" spans="1:50" s="4" customFormat="1" ht="21.6" customHeight="1" x14ac:dyDescent="0.25">
      <c r="A178" s="12">
        <v>161</v>
      </c>
      <c r="B178" s="23" t="s">
        <v>41</v>
      </c>
      <c r="C178" s="52" t="s">
        <v>77</v>
      </c>
      <c r="D178" s="27">
        <v>211</v>
      </c>
      <c r="E178" s="19"/>
      <c r="F178" s="13">
        <f>SUM(D178*E178)</f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</row>
    <row r="179" spans="1:50" s="4" customFormat="1" ht="21.6" customHeight="1" x14ac:dyDescent="0.25">
      <c r="A179" s="12">
        <v>162</v>
      </c>
      <c r="B179" s="24" t="s">
        <v>44</v>
      </c>
      <c r="C179" s="52" t="s">
        <v>52</v>
      </c>
      <c r="D179" s="27">
        <v>58</v>
      </c>
      <c r="E179" s="19"/>
      <c r="F179" s="13">
        <f t="shared" si="26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</row>
    <row r="180" spans="1:50" s="4" customFormat="1" ht="21.6" customHeight="1" x14ac:dyDescent="0.25">
      <c r="A180" s="12">
        <v>163</v>
      </c>
      <c r="B180" s="24" t="s">
        <v>39</v>
      </c>
      <c r="C180" s="52" t="s">
        <v>52</v>
      </c>
      <c r="D180" s="27">
        <v>17</v>
      </c>
      <c r="E180" s="19"/>
      <c r="F180" s="13">
        <f t="shared" si="26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</row>
    <row r="181" spans="1:50" s="4" customFormat="1" ht="21.6" customHeight="1" x14ac:dyDescent="0.25">
      <c r="A181" s="12">
        <v>164</v>
      </c>
      <c r="B181" s="20" t="s">
        <v>32</v>
      </c>
      <c r="C181" s="26" t="s">
        <v>33</v>
      </c>
      <c r="D181" s="27">
        <v>2</v>
      </c>
      <c r="E181" s="19"/>
      <c r="F181" s="13">
        <f>SUM(D181*E181)</f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</row>
    <row r="182" spans="1:50" s="4" customFormat="1" ht="10.8" customHeight="1" x14ac:dyDescent="0.25">
      <c r="A182" s="12">
        <v>165</v>
      </c>
      <c r="B182" s="20" t="s">
        <v>34</v>
      </c>
      <c r="C182" s="26" t="s">
        <v>33</v>
      </c>
      <c r="D182" s="27">
        <v>2</v>
      </c>
      <c r="E182" s="19"/>
      <c r="F182" s="13">
        <f t="shared" ref="F182:F183" si="27">SUM(D182*E182)</f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</row>
    <row r="183" spans="1:50" s="4" customFormat="1" ht="21.6" customHeight="1" x14ac:dyDescent="0.25">
      <c r="A183" s="12">
        <v>166</v>
      </c>
      <c r="B183" s="20" t="s">
        <v>35</v>
      </c>
      <c r="C183" s="26" t="s">
        <v>33</v>
      </c>
      <c r="D183" s="27">
        <v>2</v>
      </c>
      <c r="E183" s="19"/>
      <c r="F183" s="13">
        <f t="shared" si="27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</row>
    <row r="184" spans="1:50" s="4" customFormat="1" ht="12.6" customHeight="1" x14ac:dyDescent="0.25">
      <c r="A184" s="61" t="s">
        <v>21</v>
      </c>
      <c r="B184" s="62"/>
      <c r="C184" s="62"/>
      <c r="D184" s="62"/>
      <c r="E184" s="62"/>
      <c r="F184" s="63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</row>
    <row r="185" spans="1:50" s="4" customFormat="1" ht="10.8" customHeight="1" x14ac:dyDescent="0.25">
      <c r="A185" s="12">
        <v>167</v>
      </c>
      <c r="B185" s="28" t="s">
        <v>22</v>
      </c>
      <c r="C185" s="21" t="s">
        <v>14</v>
      </c>
      <c r="D185" s="29">
        <v>2</v>
      </c>
      <c r="E185" s="30"/>
      <c r="F185" s="13">
        <f t="shared" ref="F185" si="28">SUM(D185*E185)</f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</row>
    <row r="186" spans="1:50" s="16" customFormat="1" ht="10.8" customHeight="1" x14ac:dyDescent="0.25">
      <c r="A186" s="12">
        <v>168</v>
      </c>
      <c r="B186" s="20" t="s">
        <v>36</v>
      </c>
      <c r="C186" s="18" t="s">
        <v>24</v>
      </c>
      <c r="D186" s="31">
        <v>2</v>
      </c>
      <c r="E186" s="25"/>
      <c r="F186" s="13">
        <f>SUM(D186*E186)</f>
        <v>0</v>
      </c>
      <c r="G186" s="15"/>
      <c r="H186" s="15"/>
      <c r="I186" s="15"/>
      <c r="J186" s="15"/>
    </row>
    <row r="187" spans="1:50" s="4" customFormat="1" ht="21.6" customHeight="1" x14ac:dyDescent="0.25">
      <c r="A187" s="12">
        <v>169</v>
      </c>
      <c r="B187" s="28" t="s">
        <v>40</v>
      </c>
      <c r="C187" s="21" t="s">
        <v>14</v>
      </c>
      <c r="D187" s="29">
        <v>1</v>
      </c>
      <c r="E187" s="30"/>
      <c r="F187" s="13">
        <f t="shared" ref="F187:F188" si="29">SUM(D187*E187)</f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</row>
    <row r="188" spans="1:50" s="4" customFormat="1" ht="32.4" customHeight="1" x14ac:dyDescent="0.25">
      <c r="A188" s="12">
        <v>170</v>
      </c>
      <c r="B188" s="28" t="s">
        <v>23</v>
      </c>
      <c r="C188" s="21" t="s">
        <v>24</v>
      </c>
      <c r="D188" s="29">
        <v>1</v>
      </c>
      <c r="E188" s="30"/>
      <c r="F188" s="13">
        <f t="shared" si="29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</row>
    <row r="189" spans="1:50" s="16" customFormat="1" ht="10.8" customHeight="1" x14ac:dyDescent="0.25">
      <c r="A189" s="12">
        <v>171</v>
      </c>
      <c r="B189" s="20" t="s">
        <v>37</v>
      </c>
      <c r="C189" s="18" t="s">
        <v>25</v>
      </c>
      <c r="D189" s="32">
        <v>0.49</v>
      </c>
      <c r="E189" s="25"/>
      <c r="F189" s="13">
        <f>SUM(D189*E189)</f>
        <v>0</v>
      </c>
      <c r="G189" s="15"/>
      <c r="H189" s="15"/>
      <c r="I189" s="15"/>
      <c r="J189" s="15"/>
    </row>
    <row r="190" spans="1:50" s="16" customFormat="1" ht="12.6" customHeight="1" thickBot="1" x14ac:dyDescent="0.3">
      <c r="A190" s="78" t="s">
        <v>65</v>
      </c>
      <c r="B190" s="79"/>
      <c r="C190" s="79"/>
      <c r="D190" s="79"/>
      <c r="E190" s="79"/>
      <c r="F190" s="33">
        <f>SUM(F129:F189)</f>
        <v>0</v>
      </c>
      <c r="G190" s="15"/>
      <c r="H190" s="15"/>
      <c r="I190" s="15"/>
      <c r="J190" s="15"/>
    </row>
    <row r="191" spans="1:50" s="11" customFormat="1" ht="15" customHeight="1" x14ac:dyDescent="0.25">
      <c r="A191" s="8"/>
      <c r="B191" s="6"/>
      <c r="C191" s="86" t="s">
        <v>2</v>
      </c>
      <c r="D191" s="87"/>
      <c r="E191" s="90">
        <f>F190+F128+F100+F56</f>
        <v>0</v>
      </c>
      <c r="F191" s="91"/>
    </row>
    <row r="192" spans="1:50" s="11" customFormat="1" ht="15" customHeight="1" x14ac:dyDescent="0.25">
      <c r="A192" s="8"/>
      <c r="B192" s="6"/>
      <c r="C192" s="82" t="s">
        <v>8</v>
      </c>
      <c r="D192" s="83"/>
      <c r="E192" s="84">
        <f>E191*0.2</f>
        <v>0</v>
      </c>
      <c r="F192" s="85"/>
    </row>
    <row r="193" spans="1:198" s="11" customFormat="1" ht="15" customHeight="1" thickBot="1" x14ac:dyDescent="0.3">
      <c r="A193" s="10"/>
      <c r="B193" s="6"/>
      <c r="C193" s="86" t="s">
        <v>0</v>
      </c>
      <c r="D193" s="87"/>
      <c r="E193" s="88">
        <f>E191+E192</f>
        <v>0</v>
      </c>
      <c r="F193" s="89"/>
    </row>
    <row r="194" spans="1:198" s="11" customFormat="1" ht="12.75" customHeight="1" x14ac:dyDescent="0.25">
      <c r="A194" s="60" t="s">
        <v>9</v>
      </c>
      <c r="B194" s="60"/>
      <c r="C194" s="60"/>
      <c r="D194" s="60"/>
      <c r="E194" s="60"/>
      <c r="F194" s="60"/>
    </row>
    <row r="195" spans="1:198" s="11" customFormat="1" ht="12.75" customHeight="1" x14ac:dyDescent="0.25">
      <c r="A195" s="60" t="s">
        <v>10</v>
      </c>
      <c r="B195" s="60"/>
      <c r="C195" s="60"/>
      <c r="D195" s="60"/>
      <c r="E195" s="60"/>
      <c r="F195" s="60"/>
    </row>
    <row r="196" spans="1:198" s="11" customFormat="1" ht="12.75" customHeight="1" x14ac:dyDescent="0.25">
      <c r="A196" s="60" t="s">
        <v>11</v>
      </c>
      <c r="B196" s="60"/>
      <c r="C196" s="60"/>
      <c r="D196" s="60"/>
      <c r="E196" s="60"/>
      <c r="F196" s="60"/>
    </row>
    <row r="197" spans="1:198" s="11" customFormat="1" ht="12.75" customHeight="1" x14ac:dyDescent="0.25">
      <c r="A197" s="3"/>
      <c r="B197" s="60" t="s">
        <v>12</v>
      </c>
      <c r="C197" s="60"/>
      <c r="D197" s="60"/>
      <c r="E197" s="60"/>
      <c r="F197" s="60"/>
    </row>
    <row r="198" spans="1:198" s="11" customFormat="1" ht="12.75" customHeight="1" x14ac:dyDescent="0.25">
      <c r="A198" s="60" t="s">
        <v>28</v>
      </c>
      <c r="B198" s="60"/>
      <c r="C198" s="60"/>
      <c r="D198" s="60"/>
      <c r="E198" s="60"/>
      <c r="F198" s="60"/>
    </row>
    <row r="199" spans="1:198" s="11" customFormat="1" ht="12.75" customHeight="1" x14ac:dyDescent="0.25">
      <c r="A199" s="60" t="s">
        <v>19</v>
      </c>
      <c r="B199" s="60"/>
      <c r="C199" s="60"/>
      <c r="D199" s="60"/>
      <c r="E199" s="60"/>
      <c r="F199" s="60"/>
    </row>
    <row r="200" spans="1:198" s="11" customFormat="1" ht="12.75" customHeight="1" x14ac:dyDescent="0.25">
      <c r="A200" s="60" t="s">
        <v>18</v>
      </c>
      <c r="B200" s="60"/>
      <c r="C200" s="60"/>
      <c r="D200" s="60"/>
      <c r="E200" s="60"/>
      <c r="F200" s="60"/>
    </row>
    <row r="201" spans="1:198" s="11" customFormat="1" ht="12.75" customHeight="1" x14ac:dyDescent="0.25">
      <c r="A201" s="3"/>
      <c r="B201" s="60" t="s">
        <v>17</v>
      </c>
      <c r="C201" s="60"/>
      <c r="D201" s="60"/>
      <c r="E201" s="60"/>
      <c r="F201" s="60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</row>
    <row r="202" spans="1:198" s="11" customFormat="1" ht="12.75" customHeight="1" x14ac:dyDescent="0.25">
      <c r="A202" s="60" t="s">
        <v>29</v>
      </c>
      <c r="B202" s="60"/>
      <c r="C202" s="60"/>
      <c r="D202" s="60"/>
      <c r="E202" s="60"/>
      <c r="F202" s="60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</row>
    <row r="203" spans="1:198" s="11" customFormat="1" ht="12.75" customHeight="1" x14ac:dyDescent="0.25">
      <c r="A203" s="3"/>
      <c r="B203" s="60" t="s">
        <v>30</v>
      </c>
      <c r="C203" s="60"/>
      <c r="D203" s="60"/>
      <c r="E203" s="60"/>
      <c r="F203" s="60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</row>
    <row r="204" spans="1:198" s="11" customFormat="1" x14ac:dyDescent="0.25">
      <c r="A204" s="60" t="s">
        <v>20</v>
      </c>
      <c r="B204" s="60"/>
      <c r="C204" s="60"/>
      <c r="D204" s="60"/>
      <c r="E204" s="60"/>
      <c r="F204" s="60"/>
    </row>
    <row r="205" spans="1:198" s="11" customFormat="1" x14ac:dyDescent="0.25">
      <c r="A205" s="3"/>
      <c r="B205" s="60" t="s">
        <v>26</v>
      </c>
      <c r="C205" s="60"/>
      <c r="D205" s="60"/>
      <c r="E205" s="60"/>
      <c r="F205" s="60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</row>
    <row r="206" spans="1:198" s="11" customFormat="1" x14ac:dyDescent="0.25">
      <c r="A206" s="3"/>
      <c r="B206" s="60" t="s">
        <v>27</v>
      </c>
      <c r="C206" s="60"/>
      <c r="D206" s="60"/>
      <c r="E206" s="60"/>
      <c r="F206" s="60"/>
    </row>
  </sheetData>
  <mergeCells count="38">
    <mergeCell ref="C193:D193"/>
    <mergeCell ref="E193:F193"/>
    <mergeCell ref="C191:D191"/>
    <mergeCell ref="E191:F191"/>
    <mergeCell ref="A8:F8"/>
    <mergeCell ref="A56:E56"/>
    <mergeCell ref="A57:F57"/>
    <mergeCell ref="A50:F50"/>
    <mergeCell ref="A129:F129"/>
    <mergeCell ref="A184:F184"/>
    <mergeCell ref="A100:E100"/>
    <mergeCell ref="A101:F101"/>
    <mergeCell ref="C192:D192"/>
    <mergeCell ref="E192:F192"/>
    <mergeCell ref="A190:E190"/>
    <mergeCell ref="A122:F122"/>
    <mergeCell ref="A128:E128"/>
    <mergeCell ref="A94:F94"/>
    <mergeCell ref="A1:F1"/>
    <mergeCell ref="A5:A7"/>
    <mergeCell ref="B5:B7"/>
    <mergeCell ref="C5:C7"/>
    <mergeCell ref="D5:D6"/>
    <mergeCell ref="E5:E7"/>
    <mergeCell ref="F5:F7"/>
    <mergeCell ref="B206:F206"/>
    <mergeCell ref="B205:F205"/>
    <mergeCell ref="A204:F204"/>
    <mergeCell ref="B203:F203"/>
    <mergeCell ref="A202:F202"/>
    <mergeCell ref="A196:F196"/>
    <mergeCell ref="A195:F195"/>
    <mergeCell ref="A194:F194"/>
    <mergeCell ref="B201:F201"/>
    <mergeCell ref="A200:F200"/>
    <mergeCell ref="A199:F199"/>
    <mergeCell ref="A198:F198"/>
    <mergeCell ref="B197:F197"/>
  </mergeCells>
  <phoneticPr fontId="2" type="noConversion"/>
  <conditionalFormatting sqref="A50">
    <cfRule type="cellIs" dxfId="20" priority="98" stopIfTrue="1" operator="equal">
      <formula>0</formula>
    </cfRule>
  </conditionalFormatting>
  <conditionalFormatting sqref="A94">
    <cfRule type="cellIs" dxfId="19" priority="54" stopIfTrue="1" operator="equal">
      <formula>0</formula>
    </cfRule>
  </conditionalFormatting>
  <conditionalFormatting sqref="A122">
    <cfRule type="cellIs" dxfId="18" priority="49" stopIfTrue="1" operator="equal">
      <formula>0</formula>
    </cfRule>
  </conditionalFormatting>
  <conditionalFormatting sqref="A184">
    <cfRule type="cellIs" dxfId="17" priority="44" stopIfTrue="1" operator="equal">
      <formula>0</formula>
    </cfRule>
  </conditionalFormatting>
  <conditionalFormatting sqref="B37 B33 B29">
    <cfRule type="cellIs" dxfId="16" priority="17" stopIfTrue="1" operator="equal">
      <formula>0</formula>
    </cfRule>
  </conditionalFormatting>
  <conditionalFormatting sqref="B36 B32 B28">
    <cfRule type="cellIs" dxfId="15" priority="16" stopIfTrue="1" operator="equal">
      <formula>0</formula>
    </cfRule>
  </conditionalFormatting>
  <conditionalFormatting sqref="B41">
    <cfRule type="cellIs" dxfId="14" priority="15" stopIfTrue="1" operator="equal">
      <formula>0</formula>
    </cfRule>
  </conditionalFormatting>
  <conditionalFormatting sqref="B40">
    <cfRule type="cellIs" dxfId="13" priority="14" stopIfTrue="1" operator="equal">
      <formula>0</formula>
    </cfRule>
  </conditionalFormatting>
  <conditionalFormatting sqref="B141:D141">
    <cfRule type="cellIs" dxfId="12" priority="13" stopIfTrue="1" operator="equal">
      <formula>0</formula>
    </cfRule>
  </conditionalFormatting>
  <conditionalFormatting sqref="B164">
    <cfRule type="cellIs" dxfId="11" priority="12" stopIfTrue="1" operator="equal">
      <formula>0</formula>
    </cfRule>
  </conditionalFormatting>
  <conditionalFormatting sqref="B163">
    <cfRule type="cellIs" dxfId="10" priority="11" stopIfTrue="1" operator="equal">
      <formula>0</formula>
    </cfRule>
  </conditionalFormatting>
  <conditionalFormatting sqref="B176 B172 B168">
    <cfRule type="cellIs" dxfId="9" priority="10" stopIfTrue="1" operator="equal">
      <formula>0</formula>
    </cfRule>
  </conditionalFormatting>
  <conditionalFormatting sqref="B175 B171 B167">
    <cfRule type="cellIs" dxfId="8" priority="9" stopIfTrue="1" operator="equal">
      <formula>0</formula>
    </cfRule>
  </conditionalFormatting>
  <conditionalFormatting sqref="B180">
    <cfRule type="cellIs" dxfId="7" priority="8" stopIfTrue="1" operator="equal">
      <formula>0</formula>
    </cfRule>
  </conditionalFormatting>
  <conditionalFormatting sqref="B179">
    <cfRule type="cellIs" dxfId="6" priority="7" stopIfTrue="1" operator="equal">
      <formula>0</formula>
    </cfRule>
  </conditionalFormatting>
  <conditionalFormatting sqref="B80 B76">
    <cfRule type="cellIs" dxfId="5" priority="6" stopIfTrue="1" operator="equal">
      <formula>0</formula>
    </cfRule>
  </conditionalFormatting>
  <conditionalFormatting sqref="B79 B75">
    <cfRule type="cellIs" dxfId="4" priority="5" stopIfTrue="1" operator="equal">
      <formula>0</formula>
    </cfRule>
  </conditionalFormatting>
  <conditionalFormatting sqref="B85">
    <cfRule type="cellIs" dxfId="3" priority="4" stopIfTrue="1" operator="equal">
      <formula>0</formula>
    </cfRule>
  </conditionalFormatting>
  <conditionalFormatting sqref="B84">
    <cfRule type="cellIs" dxfId="2" priority="3" stopIfTrue="1" operator="equal">
      <formula>0</formula>
    </cfRule>
  </conditionalFormatting>
  <conditionalFormatting sqref="B118 B114">
    <cfRule type="cellIs" dxfId="1" priority="2" stopIfTrue="1" operator="equal">
      <formula>0</formula>
    </cfRule>
  </conditionalFormatting>
  <conditionalFormatting sqref="B117 B11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2023-03-21T11:55:46Z</dcterms:modified>
</cp:coreProperties>
</file>